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166925"/>
  <mc:AlternateContent xmlns:mc="http://schemas.openxmlformats.org/markup-compatibility/2006">
    <mc:Choice Requires="x15">
      <x15ac:absPath xmlns:x15ac="http://schemas.microsoft.com/office/spreadsheetml/2010/11/ac" url="C:\Users\Admin\Downloads\"/>
    </mc:Choice>
  </mc:AlternateContent>
  <xr:revisionPtr revIDLastSave="0" documentId="13_ncr:1_{A03DB0FB-1479-423D-8FB6-B1FA33737F0B}" xr6:coauthVersionLast="47" xr6:coauthVersionMax="47" xr10:uidLastSave="{00000000-0000-0000-0000-000000000000}"/>
  <bookViews>
    <workbookView xWindow="-120" yWindow="-120" windowWidth="29040" windowHeight="18240" tabRatio="792" xr2:uid="{A97BB7BF-269D-4F83-8C88-6CB00635F9D9}"/>
  </bookViews>
  <sheets>
    <sheet name="Sprint 1" sheetId="1" r:id="rId1"/>
    <sheet name="Trang chủ" sheetId="6" r:id="rId2"/>
    <sheet name="Gọi món - Quản lý giỏ hàng" sheetId="7" r:id="rId3"/>
    <sheet name="Gợi ý món và Chatbox" sheetId="8" r:id="rId4"/>
    <sheet name="Đặt hàng và thanh toán" sheetId="10" r:id="rId5"/>
    <sheet name="Đánh giá dịch vụ" sheetId="12" r:id="rId6"/>
    <sheet name="Đăng nhập" sheetId="18" r:id="rId7"/>
    <sheet name="Danh sách bàn" sheetId="13" r:id="rId8"/>
    <sheet name="Thông tin đơn hàng" sheetId="14" r:id="rId9"/>
    <sheet name="Lịch sử đơn hàng" sheetId="15" r:id="rId10"/>
    <sheet name="Hóa đơn" sheetId="16" r:id="rId11"/>
    <sheet name="Quản lý thông tin" sheetId="17" r:id="rId12"/>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39" i="1" l="1"/>
  <c r="O39" i="1"/>
  <c r="N39" i="1"/>
  <c r="M39" i="1"/>
  <c r="L39" i="1"/>
  <c r="D41" i="1" s="1"/>
  <c r="K39" i="1"/>
  <c r="E39" i="1"/>
  <c r="D39" i="1"/>
  <c r="C39" i="1"/>
  <c r="C42" i="1"/>
  <c r="C41" i="1"/>
  <c r="F38" i="18"/>
  <c r="E38" i="18"/>
  <c r="C38" i="18"/>
  <c r="B38" i="18"/>
  <c r="G38" i="18" s="1"/>
  <c r="F37" i="18"/>
  <c r="E37" i="18"/>
  <c r="C37" i="18"/>
  <c r="B37" i="18"/>
  <c r="G37" i="18" s="1"/>
  <c r="G38" i="14"/>
  <c r="G38" i="13"/>
  <c r="M33" i="1"/>
  <c r="N33" i="1"/>
  <c r="O33" i="1"/>
  <c r="P33" i="1"/>
  <c r="M34" i="1"/>
  <c r="N34" i="1"/>
  <c r="O34" i="1"/>
  <c r="P34" i="1"/>
  <c r="M35" i="1"/>
  <c r="N35" i="1"/>
  <c r="O35" i="1"/>
  <c r="P35" i="1"/>
  <c r="M36" i="1"/>
  <c r="N36" i="1"/>
  <c r="O36" i="1"/>
  <c r="P36" i="1"/>
  <c r="M37" i="1"/>
  <c r="N37" i="1"/>
  <c r="O37" i="1"/>
  <c r="P37" i="1"/>
  <c r="M38" i="1"/>
  <c r="N38" i="1"/>
  <c r="O38" i="1"/>
  <c r="P38" i="1"/>
  <c r="G38" i="12"/>
  <c r="G38" i="10"/>
  <c r="G38" i="8"/>
  <c r="G38" i="16"/>
  <c r="G38" i="7" l="1"/>
  <c r="C38" i="7"/>
  <c r="B38" i="7"/>
  <c r="G37" i="7"/>
  <c r="E37" i="7"/>
  <c r="C37" i="7"/>
  <c r="B37" i="7"/>
  <c r="G38" i="6"/>
  <c r="G37" i="6"/>
  <c r="F38" i="6"/>
  <c r="E38" i="6"/>
  <c r="C38" i="6"/>
  <c r="B38" i="6"/>
  <c r="F37" i="6"/>
  <c r="E37" i="6"/>
  <c r="C37" i="6"/>
  <c r="B37" i="6"/>
  <c r="F38" i="17" l="1"/>
  <c r="E38" i="17"/>
  <c r="C38" i="17"/>
  <c r="B38" i="17"/>
  <c r="G38" i="17" s="1"/>
  <c r="F37" i="17"/>
  <c r="E37" i="17"/>
  <c r="C37" i="17"/>
  <c r="B37" i="17"/>
  <c r="F38" i="16"/>
  <c r="E38" i="16"/>
  <c r="C38" i="16"/>
  <c r="B38" i="16"/>
  <c r="F37" i="16"/>
  <c r="E37" i="16"/>
  <c r="C37" i="16"/>
  <c r="B37" i="16"/>
  <c r="F38" i="15"/>
  <c r="E38" i="15"/>
  <c r="C38" i="15"/>
  <c r="B38" i="15"/>
  <c r="F37" i="15"/>
  <c r="E37" i="15"/>
  <c r="C37" i="15"/>
  <c r="B37" i="15"/>
  <c r="F38" i="14"/>
  <c r="E38" i="14"/>
  <c r="C38" i="14"/>
  <c r="B38" i="14"/>
  <c r="F37" i="14"/>
  <c r="E37" i="14"/>
  <c r="C37" i="14"/>
  <c r="B37" i="14"/>
  <c r="F38" i="13"/>
  <c r="E38" i="13"/>
  <c r="C38" i="13"/>
  <c r="B38" i="13"/>
  <c r="F37" i="13"/>
  <c r="E37" i="13"/>
  <c r="C37" i="13"/>
  <c r="B37" i="13"/>
  <c r="F38" i="12"/>
  <c r="E38" i="12"/>
  <c r="C38" i="12"/>
  <c r="B38" i="12"/>
  <c r="F37" i="12"/>
  <c r="E37" i="12"/>
  <c r="C37" i="12"/>
  <c r="B37" i="12"/>
  <c r="F38" i="10"/>
  <c r="E38" i="10"/>
  <c r="C38" i="10"/>
  <c r="B38" i="10"/>
  <c r="F37" i="10"/>
  <c r="E37" i="10"/>
  <c r="C37" i="10"/>
  <c r="B37" i="10"/>
  <c r="F38" i="8"/>
  <c r="E38" i="8"/>
  <c r="C38" i="8"/>
  <c r="B38" i="8"/>
  <c r="F37" i="8"/>
  <c r="E37" i="8"/>
  <c r="C37" i="8"/>
  <c r="B37" i="8"/>
  <c r="F37" i="7"/>
  <c r="E38" i="7"/>
  <c r="F38" i="7"/>
  <c r="G37" i="13" l="1"/>
  <c r="G37" i="8"/>
  <c r="G37" i="17"/>
  <c r="G37" i="16"/>
  <c r="G37" i="15"/>
  <c r="G37" i="14"/>
  <c r="G37" i="10"/>
  <c r="G37" i="12"/>
  <c r="J39" i="1" l="1"/>
  <c r="I39" i="1"/>
  <c r="H39" i="1"/>
  <c r="G39" i="1"/>
  <c r="F39" i="1"/>
  <c r="P32" i="1"/>
  <c r="O32" i="1"/>
  <c r="N32" i="1"/>
  <c r="M32" i="1"/>
  <c r="P31" i="1"/>
  <c r="O31" i="1"/>
  <c r="N31" i="1"/>
  <c r="M31" i="1"/>
  <c r="P30" i="1"/>
  <c r="O30" i="1"/>
  <c r="N30" i="1"/>
  <c r="M30" i="1"/>
  <c r="P29" i="1"/>
  <c r="O29" i="1"/>
  <c r="N29" i="1"/>
  <c r="M29" i="1"/>
  <c r="D42" i="1" l="1"/>
</calcChain>
</file>

<file path=xl/sharedStrings.xml><?xml version="1.0" encoding="utf-8"?>
<sst xmlns="http://schemas.openxmlformats.org/spreadsheetml/2006/main" count="1593" uniqueCount="466">
  <si>
    <t>TEST REPORT SPRINT 1</t>
  </si>
  <si>
    <t>Project Name</t>
  </si>
  <si>
    <t>Creator</t>
  </si>
  <si>
    <t>Reviewer/Approver</t>
  </si>
  <si>
    <t>Issue Date</t>
  </si>
  <si>
    <t>Notes</t>
  </si>
  <si>
    <t xml:space="preserve">Pending feature:
</t>
  </si>
  <si>
    <t>Passed</t>
  </si>
  <si>
    <t>Failed</t>
  </si>
  <si>
    <t>Untested</t>
  </si>
  <si>
    <t>Blocked</t>
  </si>
  <si>
    <t>Number of  test cases</t>
  </si>
  <si>
    <t>% Successfully</t>
  </si>
  <si>
    <t>% Coverage</t>
  </si>
  <si>
    <t>No</t>
  </si>
  <si>
    <t>Screen name</t>
  </si>
  <si>
    <t>Round 1</t>
  </si>
  <si>
    <t>Round 2</t>
  </si>
  <si>
    <t>Đăng nhập</t>
  </si>
  <si>
    <t>Sub total</t>
  </si>
  <si>
    <t>Test coverage</t>
  </si>
  <si>
    <t>%</t>
  </si>
  <si>
    <t>Test successful coverage</t>
  </si>
  <si>
    <t>Module</t>
  </si>
  <si>
    <t>Execute Date</t>
  </si>
  <si>
    <t>Module Code</t>
  </si>
  <si>
    <t>Check Requirement</t>
  </si>
  <si>
    <t>Tester</t>
  </si>
  <si>
    <t>Status</t>
  </si>
  <si>
    <t>Pass</t>
  </si>
  <si>
    <t>Fail</t>
  </si>
  <si>
    <t>N/A</t>
  </si>
  <si>
    <t>Not Run</t>
  </si>
  <si>
    <t>Number of test case</t>
  </si>
  <si>
    <t>Rount Test 1</t>
  </si>
  <si>
    <t>Rount Test 2</t>
  </si>
  <si>
    <t>ID</t>
  </si>
  <si>
    <t>Test cases</t>
  </si>
  <si>
    <t>Test steps</t>
  </si>
  <si>
    <t>Test data</t>
  </si>
  <si>
    <t>Expected Result</t>
  </si>
  <si>
    <t>Actual Result</t>
  </si>
  <si>
    <t>Lần 1</t>
  </si>
  <si>
    <t>Lần 2</t>
  </si>
  <si>
    <t>Trạng thái</t>
  </si>
  <si>
    <t>Ngày test</t>
  </si>
  <si>
    <t>Người test</t>
  </si>
  <si>
    <t>Xác minh hiển thị giao diện người dùng mà không gặp sự cố</t>
  </si>
  <si>
    <t>1. Mở trình duyệt
2. Điều hướng tới Website</t>
  </si>
  <si>
    <t>Điều kiện tiên quyết(ĐKTQ): Địa chỉ URL hợp lệ
Dữ liệu Test (DLT): Không có</t>
  </si>
  <si>
    <t>Quản Lý Sản Phẩm</t>
  </si>
  <si>
    <t>Nguyễn Đình Hậu</t>
  </si>
  <si>
    <t>Dương Văn Hữu</t>
  </si>
  <si>
    <t>Trang chủ</t>
  </si>
  <si>
    <t>Gọi món – Quản lý giỏ hàng</t>
  </si>
  <si>
    <t>Đặt hàng và Thanh toán</t>
  </si>
  <si>
    <t>Đánh giá dịch vụ</t>
  </si>
  <si>
    <t>Danh sách bàn</t>
  </si>
  <si>
    <t>Thông tin đơn hàng</t>
  </si>
  <si>
    <t>Lịch sử đơn hàng</t>
  </si>
  <si>
    <t>Hóa đơn</t>
  </si>
  <si>
    <t>HỆ THỐNG QUẢN LÝ QUÁN CÀ PHÊ TỐI ƯU VẬN HÀNH VÀ CÁ NHÂN HÓA TRẢI NGHIỆM KHÁCH HÀNG</t>
  </si>
  <si>
    <t>Xác minh địa chỉ Website http://localhost:3000/home có hoạt động hay không.</t>
  </si>
  <si>
    <t>Hiển thị trang chủ</t>
  </si>
  <si>
    <t>Hữu</t>
  </si>
  <si>
    <t xml:space="preserve">Kiểm tra trang chủ load hoàn chỉnh không lỗi	</t>
  </si>
  <si>
    <t>Hiển thị đầy đủ thành phần: header, banner, danh mục, sản phẩm, đánh giá, footer</t>
  </si>
  <si>
    <t>Kiểm tra tính năng “Tìm chi tiết giới thiệu sản phẩm nổi bật”</t>
  </si>
  <si>
    <t>Hiển thị chi tiết thông tin sản phẩm nổi bật</t>
  </si>
  <si>
    <t>Kiểm tra xem button "Gọi món" có hoạt động không</t>
  </si>
  <si>
    <t>Xác minh giao diện người dùng hiển thị có phù hợp với thiết kế</t>
  </si>
  <si>
    <t>Truy cập vào trang chủ</t>
  </si>
  <si>
    <t>Kiểm tra xem giao diện trang chủ hiển thị có phù hợp với thiết kế không</t>
  </si>
  <si>
    <t>Kiểm tra xem giao diện trang chủ có hiển thị mà không gặp sự cố gì không</t>
  </si>
  <si>
    <t>Kiểm tra xem mục "Giới thiệu" có hoạt động hay không</t>
  </si>
  <si>
    <t>Kiểm tra xem mục "Sản phẩm" có hoạt động hay không</t>
  </si>
  <si>
    <t>Kiểm tra xem Button "Xem thêm" có hoạt động hay không</t>
  </si>
  <si>
    <t>Kiểm tra xem mục "Dịch vụ" có hoạt động hay không</t>
  </si>
  <si>
    <t>Kiểm tra xem mục "Liên hệ" có hoạt động hay không</t>
  </si>
  <si>
    <t>Kiểm tra xem mục "Gọi món" có hoạt động không</t>
  </si>
  <si>
    <t xml:space="preserve">1. Vào trang chủ
2. Nhấn vào "Gọi món:
</t>
  </si>
  <si>
    <t>1. Vào trang chủ
2. Nhấn vào "Liên hệ"</t>
  </si>
  <si>
    <t>1. Vào trang chủ
2. Nhấn vào "Dịch vụ"</t>
  </si>
  <si>
    <t>1. Vào trang chủ
2. Nhấn vào "Sản phẩm"
3. Nhấn vào "Xem thêm"</t>
  </si>
  <si>
    <t>1. Vào trang chủ
2. Nhấn vào "Sản phẩm"</t>
  </si>
  <si>
    <t>1. Vào trang chủ
2. Nhấn vào "Giới thiệu"</t>
  </si>
  <si>
    <t xml:space="preserve">1. Vào trang chủ
2. Nhấn vào Button "Gọi món:
</t>
  </si>
  <si>
    <t>1. Vào trang chủ
2. Nhấn vào từng món trong Sản phẩm nổi bật</t>
  </si>
  <si>
    <t>Điều hướng sang giao diện "Gọi món"</t>
  </si>
  <si>
    <t>Điều hướng sang giao diện "Giới thiệu" và hiển thị phần giới thiệu về quán</t>
  </si>
  <si>
    <t>Điều hướng sang giao diện "Sản phẩm" và hiển thị sản phẩm</t>
  </si>
  <si>
    <t>Điều hướng sang giao diện "Dịch vụ" và hiển thị thông tin dịch vụ</t>
  </si>
  <si>
    <t>Điều hướng sang giao diện "Liên hệ" và hiển thị thông tin liên, hỗ trợ khách hàng</t>
  </si>
  <si>
    <t>Điều hướng sang giao diện "Gọi món" và hiển thị các sản phẩm của quán</t>
  </si>
  <si>
    <t>Gọi món - Quản lý giỏ hàng</t>
  </si>
  <si>
    <t>Hiển thị danh sách món theo từng danh mục</t>
  </si>
  <si>
    <t xml:space="preserve">Kiểm tra danh mục sản phẩm có hoạt động hay không.	</t>
  </si>
  <si>
    <t>Điều kiện tiên quyết(ĐKTQ): Địa chỉ URL hợp lệ
Dữ liệu Test (DLT): Textbox: Sữa bắp</t>
  </si>
  <si>
    <t>Hiển thị món "Sữa bắp"</t>
  </si>
  <si>
    <t>Điều kiện tiên quyết(ĐKTQ): Địa chỉ URL hợp lệ
Dữ liệu Test (DLT): Textbox: Cà phê muối</t>
  </si>
  <si>
    <t>Hiển thị món "Cà phê muối"</t>
  </si>
  <si>
    <t>Kiểm tra Tìm kiếm sản phẩm theo tên sản phẩm có trong Cơ sở dữ liệu.</t>
  </si>
  <si>
    <t>Kiểm tra Tìm kiếm sản phẩm trong danh mục sản phẩm có trong cơ sở dữ liệu.</t>
  </si>
  <si>
    <t>Kiểm tra Tìm kiếm sản phẩm trong danh mục sản phẩm không có trong danh mục cụ thể.</t>
  </si>
  <si>
    <t>Hiển thị không tìm thấy sản phẩm</t>
  </si>
  <si>
    <t>Kiểm tra Tìm kiếm sản phẩm không nhập liệu có hoạt động hay không.</t>
  </si>
  <si>
    <t>Không thay đổi giao diện</t>
  </si>
  <si>
    <t>Kiểm tra Tìm kiếm sản phẩm không có trong cơ sở dữ liệu có hoạt động hay không.</t>
  </si>
  <si>
    <t>Điều kiện tiên quyết(ĐKTQ): Địa chỉ URL hợp lệ
Dữ liệu Test (DLT): Textbox: Gà rán</t>
  </si>
  <si>
    <t>Kiểm tra Tìm kiếm sản phẩm "Sữa" theo ký tự thường có hoạt động hay không.</t>
  </si>
  <si>
    <t>Hiển thị tất cả sản phẩm có tên ”sữa”</t>
  </si>
  <si>
    <t xml:space="preserve">Điều kiện tiên quyết(ĐKTQ): Địa chỉ URL hợp lệ
Dữ liệu Test (DLT): Textbox: sữa </t>
  </si>
  <si>
    <t>Kiểm tra Tìm kiếm sản phẩm "Sữa" theo ký tự in hoa có hoạt động hay không.</t>
  </si>
  <si>
    <t xml:space="preserve">Điều kiện tiên quyết(ĐKTQ): Địa chỉ URL hợp lệ
Dữ liệu Test (DLT): Textbox: SỮA </t>
  </si>
  <si>
    <t>Kiểm tra Tìm kiếm sản phẩm "Sữa" theo ký tự vừa in hoa vừa in thường có hoạt động hay không.</t>
  </si>
  <si>
    <t>Điều kiện tiên quyết(ĐKTQ): Địa chỉ URL hợp lệ
Dữ liệu Test (DLT): Textbox: sỮA</t>
  </si>
  <si>
    <t>Kiểm tra Tìm kiếm sản phẩm tên + thêm kí tự đặc biệt "!" có hoạt động hay không.</t>
  </si>
  <si>
    <t>Điều kiện tiên quyết(ĐKTQ): Địa chỉ URL hợp lệ
Dữ liệu Test (DLT): Textbox: Sữa@</t>
  </si>
  <si>
    <t>Kiểm tra nút điều hướng trang "Previous" và "Next" có hoạt động hay không.</t>
  </si>
  <si>
    <t>Hiển thị sản phẩm của các trang khác theo thứ tự tiến, lùi</t>
  </si>
  <si>
    <t>Kiểm tra chức năng thêm sản phẩm có hoạt động hay không.</t>
  </si>
  <si>
    <t>Kiểm tra thêm sản phẩm không chọn size</t>
  </si>
  <si>
    <t>Điều kiện tiên quyết(ĐKTQ): Địa chỉ URL hợp lệ
Dữ liệu Test (DLT): Size: Null</t>
  </si>
  <si>
    <t>Thông báo lỗi cần chọn size cho sản phẩm.</t>
  </si>
  <si>
    <t>Kiểm tra thêm sản phẩm chọn số lượng là 0</t>
  </si>
  <si>
    <t>Điều kiện tiên quyết(ĐKTQ): Địa chỉ URL hợp lệ
Dữ liệu Test (DLT): Số lượng:0</t>
  </si>
  <si>
    <t>Thông báo lỗi cần chọn số lượng sản phẩm</t>
  </si>
  <si>
    <t>Điều kiện tiên quyết(ĐKTQ): Địa chỉ URL hợp lệ
Dữ liệu Test (DLT): Số lượng:1; Size: Null</t>
  </si>
  <si>
    <t>Thông báo lỗi cần chọn size và số lượng sản phẩm</t>
  </si>
  <si>
    <t>Kiểm tra Giỏ hàng có cập nhật số lượng sản phẩm hay không.</t>
  </si>
  <si>
    <t>Điều kiện tiên quyết(ĐKTQ): Địa chỉ URL hợp lệ
Dữ liệu Test (DLT): Số lượng: 2</t>
  </si>
  <si>
    <t>Sản phẩm được thêm tăng số lượng lên 2</t>
  </si>
  <si>
    <t>Kiểm tra button xóa sản phẩm đã thêm tại giao diện Giỏ hàng có hoạt động không.</t>
  </si>
  <si>
    <t>Xóa sản phẩm ra khỏi Giỏ hàng thành công</t>
  </si>
  <si>
    <t>Kiểm tra chức năng tăng và giảm số lượng sản phẩm có hoạt động hay không.</t>
  </si>
  <si>
    <t>Điều kiện tiên quyết(ĐKTQ): Địa chỉ URL hợp lệ
Dữ liệu Test (DLT): Button xóa</t>
  </si>
  <si>
    <t>Điều kiện tiên quyết(ĐKTQ): Địa chỉ URL hợp lệ
Dữ liệu Test (DLT): Button tăng- giảm</t>
  </si>
  <si>
    <t>Lần lượt tăng và giảm số lượng sản phẩm thành công.</t>
  </si>
  <si>
    <t>Kiểm tra khi tăng hoặc giảm sản phẩm có thay đổi tổng giá sản phẩm của từng món và tổng đơn hàng hay không.</t>
  </si>
  <si>
    <t>Giá thay đổi theo hành động tăng hoặc giảm</t>
  </si>
  <si>
    <t>Kiểm tra chức năng ghi chú có hoạt động hay không.</t>
  </si>
  <si>
    <t>Điều kiện tiên quyết(ĐKTQ): Địa chỉ URL hợp lệ
Dữ liệu Test (DLT): Textbox ghi chú</t>
  </si>
  <si>
    <t>Hiển thị ghi chú ở Thông tin đơn hàng User</t>
  </si>
  <si>
    <t>Kiểm tra chức năng đánh giá dịch vụ có hoạt động hay không</t>
  </si>
  <si>
    <t>1. Mở trình duyệt
2. Điều hướng tới Website
3. Nhấn vào "Gọi món"</t>
  </si>
  <si>
    <t xml:space="preserve">Kiểm tra giao diện "Gọi món" load hoàn chỉnh không lỗi	</t>
  </si>
  <si>
    <t>1. Vào "Gọi món"
2. Nhấn vào danh mục bất kì</t>
  </si>
  <si>
    <t>1. Vào "Gọi món"
2. Click vào Tìm kiếm
3. Nhập tên sản phẩm cần tìm
4. Enter hoặc click vào Button Tìm kiếm</t>
  </si>
  <si>
    <t>1. Vào "Gọi món"
2. Nhấn vào danh mục "Cà phê"
3. Nhấn vào tìm kiếm
4. Nhập tên sản phẩm cần tìm
5. Enter hoặc click vào Button Tìm kiếm</t>
  </si>
  <si>
    <t>1. Vào "Gọi món"
2. Click vào Tìm kiếm</t>
  </si>
  <si>
    <t>1. Vào "Gọi món"
2. Click lần lượt vào "Previous" và "Next"</t>
  </si>
  <si>
    <t>1. Vào "Gọi món"
2. Click vào món bất kì
3. Thực hiện thêm sản phẩm</t>
  </si>
  <si>
    <t>Điều kiện tiên quyết(ĐKTQ): Địa chỉ URL hợp lệ
Dữ liệu Test (DLT): Đánh giá 5 sao; Nhập textbox</t>
  </si>
  <si>
    <t>Hiển thị đánh giá thành công</t>
  </si>
  <si>
    <t>Kiểm tra chức năng đánh giá dịch vụ có hoạt động hay không khi không nhập dữ liệu</t>
  </si>
  <si>
    <t xml:space="preserve">Hiển thị thông báo nhập nội dung đánh giá </t>
  </si>
  <si>
    <t>Kiểm tra chức năng đánh giá dịch vụ có hoạt động hay không khi không nhập nội dung đánh giá</t>
  </si>
  <si>
    <t>Điều kiện tiên quyết(ĐKTQ): Địa chỉ URL hợp lệ
Dữ liệu Test (DLT): Đánh giá 5 sao; Textbox: Null</t>
  </si>
  <si>
    <t>Kiểm tra chức năng đánh giá dịch vụ có hoạt động hay không khi không tích số sao đánh giá</t>
  </si>
  <si>
    <t>Điều kiện tiên quyết(ĐKTQ): Địa chỉ URL hợp lệ
Dữ liệu Test (DLT): Đánh giá 0 sao; Textbox: Null</t>
  </si>
  <si>
    <t>Điều kiện tiên quyết(ĐKTQ): Địa chỉ URL hợp lệ
Dữ liệu Test (DLT): Đánh giá 0 sao; Nhập textbox</t>
  </si>
  <si>
    <t>Hiển thị thông báo đánh giá thành công</t>
  </si>
  <si>
    <t>Kiểm tra chức năng hủy không thực hiện đánh giá dịch vụ có hoạt động hay không.</t>
  </si>
  <si>
    <t>Điều kiện tiên quyết(ĐKTQ): Địa chỉ URL hợp lệ
Dữ liệu Test (DLT): Button "Hủy"</t>
  </si>
  <si>
    <t>Ẩn popup đánh giá dịch vụ</t>
  </si>
  <si>
    <t>Kiểm tra chức năng nhập mã khuyến mãi có hoạt động hay không.</t>
  </si>
  <si>
    <t>1. Click vào món bất kì
2. Thực hiện thêm sản phẩm không chọn size</t>
  </si>
  <si>
    <t>1. Click vào món bất kì
2. Thực hiện thêm sản phẩm với số lượng là 0</t>
  </si>
  <si>
    <t>1. Click vào món bất kì
2. Thực hiện thêm sản phẩm không chọn size và số lượng là 0</t>
  </si>
  <si>
    <t>1.  Click vào món bất kì
2. Thực hiện thêm 1 sản phẩm 2 lần</t>
  </si>
  <si>
    <t xml:space="preserve">1. Mục giỏ hàng nhấn vào button xóa.
</t>
  </si>
  <si>
    <t xml:space="preserve">1. Mục giỏ hàng nhấn lần lượt tăng và giảm sản phẩm.
</t>
  </si>
  <si>
    <t>1. Thêm ghi chú ở mục giỏ hàng
2. Thực hiện thanh toán thành công</t>
  </si>
  <si>
    <t>1. Thực hiện thanh toán thành công
2. Thực hiện đánh giá dịch vụ</t>
  </si>
  <si>
    <t>1. Thực hiện thanh toán thành công
2. Nhấn nút "Hủy" đánh giá dịch vụ</t>
  </si>
  <si>
    <t>1. Click vào món bất kì
2. Thực hiện thêm sản phẩm
4. Nhập mã khuyến mãi
5. Nhấn nút "Kiểm tra mã"</t>
  </si>
  <si>
    <t>Điều kiện tiên quyết(ĐKTQ): Địa chỉ URL hợp lệ
Dữ liệu Test (DLT): Textbox: "CTKM2"</t>
  </si>
  <si>
    <t>Áp dụng mã khuyến mãi thành công và hiển thị số tiền/phần trăm giảm</t>
  </si>
  <si>
    <t>Kiểm tra chức năng nhập mã khuyến mãi không tồn tại.</t>
  </si>
  <si>
    <t>Điều kiện tiên quyết(ĐKTQ): Địa chỉ URL hợp lệ
Dữ liệu Test (DLT): Textbox: "CTKM22"</t>
  </si>
  <si>
    <t>Thông báo mã giảm giá không tồn tại</t>
  </si>
  <si>
    <t>Thêm sản phẩm thành công đúng tên món, số lượng, size và giá thành</t>
  </si>
  <si>
    <t>1. Click vào button "Trang chủ"</t>
  </si>
  <si>
    <t>Điều kiện tiên quyết(ĐKTQ): Địa chỉ URL hợp lệ
Dữ liệu Test (DLT): Button "Trang chủ"</t>
  </si>
  <si>
    <t>Điều hướng về giao diện trang chủ</t>
  </si>
  <si>
    <t>Kiểm tra Button "Trang chủ" có hoạt động hay không.</t>
  </si>
  <si>
    <t>Kiểm tra Button "Gọi phục vụ" có hoạt động hay không.</t>
  </si>
  <si>
    <t>Điều kiện tiên quyết(ĐKTQ): Địa chỉ URL hợp lệ
Dữ liệu Test (DLT): Button "Gọi phục vụ"</t>
  </si>
  <si>
    <t>1. Click vào button "Gọi phục vụ"
2. Nhấn vào từng yêu cầu</t>
  </si>
  <si>
    <t>Hiển thị các yêu cầu và hiển thị thông báo thực hiện từng yêu cầu thành công</t>
  </si>
  <si>
    <t>Kiểm tra chức năng đặt hàng thanh toán tiền mặt có hoạt động hay không</t>
  </si>
  <si>
    <t>1. Thêm sản phẩm vào giỏ hàng
2. Thực hiện thanh toán tiền mặt</t>
  </si>
  <si>
    <t>Hiển thị thông báo đặt hàng thành công</t>
  </si>
  <si>
    <t>Kiểm tra chức năng đặt hàng thanh toán chuyển khoản có hoạt động hay không</t>
  </si>
  <si>
    <t>1. Thêm sản phẩm vào giỏ hàng
2. Thực hiện thanh toán chuyển khoản</t>
  </si>
  <si>
    <t>Kiểm tra chức năng đặt hàng thanh toán tiền mặt khi chưa thêm sản phẩm có hoạt động hay không</t>
  </si>
  <si>
    <t>Hiển thị thông báo cần thêm sản phẩm vào giỏ hàng</t>
  </si>
  <si>
    <t>Gợi ý món và Chatbox</t>
  </si>
  <si>
    <t>1. Vào "Gọi món"
2. Click vào icon Gợi ý món</t>
  </si>
  <si>
    <t>Hiển thị popup sản phẩm gợi ý</t>
  </si>
  <si>
    <t>Kiểm tra tính năng gợi ý món có hoạt động hay không.</t>
  </si>
  <si>
    <t>Hiển thị khung chatbox</t>
  </si>
  <si>
    <t>Kiểm tra chatbox có phản hồi hay không</t>
  </si>
  <si>
    <t>1. Vào "Gọi món"
2. Click vào icon Chatbox
3. Nhập textbox</t>
  </si>
  <si>
    <t>Điều kiện tiên quyết(ĐKTQ): Địa chỉ URL hợp lệ
Dữ liệu Test (DLT): Textbox: Quán mở tới mấy giờ?</t>
  </si>
  <si>
    <t>Chatbox phản hồi câu hỏi người dùng.</t>
  </si>
  <si>
    <t>Kiểm tra chatbox có phản hồi các thông tin về quán khác với gợi ý hay không.</t>
  </si>
  <si>
    <t>Chatbox phản hồi đúng với nội dung câu hỏi người dùng.</t>
  </si>
  <si>
    <t>Xác minh địa chỉ Website http://localhost:3000/user có hoạt động hay không.</t>
  </si>
  <si>
    <t>Xác minh địa chỉ Website http://localhost:3000/tables/3 có hoạt động hay không.</t>
  </si>
  <si>
    <t xml:space="preserve">Kiểm tra giao diện "Danh sách bàn" load hoàn chỉnh không lỗi	</t>
  </si>
  <si>
    <t>Hiển thị đầy đủ thành phần: header, danh sách bàn.</t>
  </si>
  <si>
    <t>Kiểm tra có nhận được thông báo Gọi phục vụ hay không.</t>
  </si>
  <si>
    <t>Hiển thị thông báo gọi phục vụ</t>
  </si>
  <si>
    <t>Kiểm tra có nhận được thông báo tính tiền hay không.</t>
  </si>
  <si>
    <t>Hiển thị thông báo tính tiền</t>
  </si>
  <si>
    <t>Kiểm tra có nhận được thông báo đổi món hay không.</t>
  </si>
  <si>
    <t>Hiển thị thông báo đổi món</t>
  </si>
  <si>
    <t>Hiển thị thông báo đơn hàng</t>
  </si>
  <si>
    <t>Kiểm tra có hiển thị bàn đã đặt hàng hay không.</t>
  </si>
  <si>
    <t>Hiển thị giao diện đã đặt hàng của bàn</t>
  </si>
  <si>
    <t>Kiểm tra button Danh sách bàn có hoạt động hay không.</t>
  </si>
  <si>
    <t>1. Mở trình duyệt
2. Điều hướng tới Website
3. Nhấn vào button Danh sách bàn</t>
  </si>
  <si>
    <t>Hiển thị giao diện danh sách bàn</t>
  </si>
  <si>
    <t>1. Mở trình duyệt
2. Điều hướng tới Website
3. Nhấn vào button Bàn đã đặt hàng</t>
  </si>
  <si>
    <t>Điều hướng sang giao diện thông tin đơn hàng</t>
  </si>
  <si>
    <t>Điều hướng sang giao diện thông tin đơn hàng và hiển thị đơn hàng</t>
  </si>
  <si>
    <t>Kiểm tra button Lịch sử đơn hàng có hoạt động hay không.</t>
  </si>
  <si>
    <t>1. Mở trình duyệt
2. Điều hướng tới Website
3. Nhấn vào button Lịch sử đơn hàng</t>
  </si>
  <si>
    <t>Điều hướng sang giao diện lịch sử đơn hàng</t>
  </si>
  <si>
    <t>Kiểm tra button Đăng xuất có hoạt động hay không.</t>
  </si>
  <si>
    <t>1. Mở trình duyệt
2. Điều hướng tới Website
3. Nhấn vào button Đăng xuất</t>
  </si>
  <si>
    <t>Điều hướng sang giao diện đăng nhập</t>
  </si>
  <si>
    <t>Truy cập vào giao diện danh sách bàn</t>
  </si>
  <si>
    <t>Kiểm tra xem giao diện danh sách bàn hiển thị có phù hợp với thiết kế không</t>
  </si>
  <si>
    <t>Kiểm tra xem giao diện danh sách bàn có hiển thị mà không gặp sự cố gì không</t>
  </si>
  <si>
    <t>Quản lý thông tin</t>
  </si>
  <si>
    <t xml:space="preserve">Kiểm tra giao diện "Thông tin đơn hàng" load hoàn chỉnh không lỗi	</t>
  </si>
  <si>
    <t>Kiểm tra thông tin đơn hàng có khớp với lệnh đặt của đơn hàng hay không.</t>
  </si>
  <si>
    <t>Kiểm tra button "Xác nhận" có hoạt động hay không.</t>
  </si>
  <si>
    <t>Kiểm tra Button" Reset Tất cả" có hoạt động hay không.</t>
  </si>
  <si>
    <t>Kiểm tra button " Trang trước"; "Trang sau" có hoạt động hay không.</t>
  </si>
  <si>
    <t xml:space="preserve">Kiểm tra giao diện "Lịch sử hóa đơn" load hoàn chỉnh không lỗi	</t>
  </si>
  <si>
    <t>Kiểm tra lịch sử đơn hàng có khớp với đơn đã xác nhận hay không.</t>
  </si>
  <si>
    <t xml:space="preserve">Kiểm tra giao diện "Hóa đơn" load hoàn chỉnh không lỗi	</t>
  </si>
  <si>
    <t>Kiểm tra chi tiết hóa đơn có khớp với đơn hàng đã đặt hay không,</t>
  </si>
  <si>
    <t xml:space="preserve">Kiểm tra giao diện "Thông tin người dùng" load hoàn chỉnh không lỗi	</t>
  </si>
  <si>
    <t>Cập nhật thành công</t>
  </si>
  <si>
    <t>Kiểm tra thay đổi ngày sinh hợp lệ.</t>
  </si>
  <si>
    <t>Kiểm tra nhập ngày sinh không đúng thực tế.</t>
  </si>
  <si>
    <t>Kiểm tra bỏ trống trường ngày sinh.</t>
  </si>
  <si>
    <t xml:space="preserve">Báo lỗi: "Ngày sinh không hợp lệ"
</t>
  </si>
  <si>
    <t>Kiểm tra thay đổi Email hợp lệ.</t>
  </si>
  <si>
    <t>Kiểm tra nhập sai định dạng Email.</t>
  </si>
  <si>
    <t>Kiểm tra bỏ trống trường Email.</t>
  </si>
  <si>
    <t>Báo lỗi: "Email không được để trống"</t>
  </si>
  <si>
    <t>Kiểm tra thay đổi số điện thoại hợp lệ	.</t>
  </si>
  <si>
    <t>Kiểm tra nhập ký tự chữ trường số điện thoại.	.</t>
  </si>
  <si>
    <t>Kiểm tra nhập thiếu số điện thoại.</t>
  </si>
  <si>
    <t>Báo lỗi: "Số điện thoại không hợp lệ"</t>
  </si>
  <si>
    <t>Kiểm tra thay đổi giới tính nam/nữ.</t>
  </si>
  <si>
    <t>Kiểm tra không chọn giới tính.</t>
  </si>
  <si>
    <t>Kiểm tra tải ảnh người dùng đúng định dạng.</t>
  </si>
  <si>
    <t>Hiển thị ảnh thành công</t>
  </si>
  <si>
    <t>Kiểm tra tải ảnh sai định dạng</t>
  </si>
  <si>
    <t>Kiểm tra không chọn ảnh.</t>
  </si>
  <si>
    <t>Điều kiện tiên quyết(ĐKTQ): Địa chỉ URL hợp lệ
Dữ liệu Test (DLT): Null</t>
  </si>
  <si>
    <t>Điều kiện tiên quyết(ĐKTQ): Địa chỉ URL hợp lệ
Dữ liệu Test (DLT): exe, .txt</t>
  </si>
  <si>
    <t>Điều kiện tiên quyết(ĐKTQ): Địa chỉ URL hợp lệ
Dữ liệu Test (DLT): png, .jpg.</t>
  </si>
  <si>
    <t>Điều kiện tiên quyết(ĐKTQ): Địa chỉ URL hợp lệ
Dữ liệu Test (DLT): Null.</t>
  </si>
  <si>
    <t>Điều kiện tiên quyết(ĐKTQ): Địa chỉ URL hợp lệ
Dữ liệu Test (DLT): 01/04/2000</t>
  </si>
  <si>
    <t>Điều kiện tiên quyết(ĐKTQ): Địa chỉ URL hợp lệ
Dữ liệu Test (DLT): 01/04/2026</t>
  </si>
  <si>
    <t>Điều kiện tiên quyết(ĐKTQ): Địa chỉ URL hợp lệ
Dữ liệu Test (DLT): abc@gmail.com</t>
  </si>
  <si>
    <t xml:space="preserve">Điều kiện tiên quyết(ĐKTQ): Địa chỉ URL hợp lệ
Dữ liệu Test (DLT): abcgmail.com	</t>
  </si>
  <si>
    <t>Điều kiện tiên quyết(ĐKTQ): Địa chỉ URL hợp lệ
Dữ liệu Test (DLT): 0336abcd</t>
  </si>
  <si>
    <t>Điều kiện tiên quyết(ĐKTQ): Địa chỉ URL hợp lệ
Dữ liệu Test (DLT): 03363</t>
  </si>
  <si>
    <t>Điều kiện tiên quyết(ĐKTQ): Địa chỉ URL hợp lệ
Dữ liệu Test (DLT): Nam/Nữ</t>
  </si>
  <si>
    <t xml:space="preserve">Kiểm tra nhấn "Quay về"	</t>
  </si>
  <si>
    <t xml:space="preserve">Kiểm tra nhấn "Thay đổi mật khẩu"	</t>
  </si>
  <si>
    <t xml:space="preserve">Kiểm tra nhấn "Cập nhật thông tin" với dữ liệu hợp lệ	</t>
  </si>
  <si>
    <t>Hiển thị thông báo thành công</t>
  </si>
  <si>
    <t xml:space="preserve">Kiểm tra nhấn "Cập nhật thông tin" với dữ liệu không hợp lệ	</t>
  </si>
  <si>
    <t xml:space="preserve">Kiểm tra nhập đúng mật khẩu cũ	</t>
  </si>
  <si>
    <t>Hợp lệ</t>
  </si>
  <si>
    <t xml:space="preserve">Kiểm tra nhập sai mật khẩu cũ	</t>
  </si>
  <si>
    <t>Báo lỗi: "Mật khẩu cũ không đúng"</t>
  </si>
  <si>
    <t xml:space="preserve">Kiểm tra bỏ trống mật khẩu cũ	</t>
  </si>
  <si>
    <t>Báo lỗi: "Vui lòng nhập mật khẩu cũ"</t>
  </si>
  <si>
    <t xml:space="preserve">Kiểm tra nhập mật khẩu mới hợp lệ	</t>
  </si>
  <si>
    <t>Điều kiện tiên quyết(ĐKTQ): Địa chỉ URL hợp lệ
Dữ liệu Test (DLT): Abcd1234</t>
  </si>
  <si>
    <t>Kiểm tra bỏ trống trường nhập mật khẩu mới</t>
  </si>
  <si>
    <t>Báo lỗi: "Vui lòng nhập mật khẩu mới"</t>
  </si>
  <si>
    <t>Báo lỗi: "Mật khẩu phải từ 8 ký tự trở lên"</t>
  </si>
  <si>
    <t>Kiểm tra nhập mật khẩu mới trùng với mật khẩu cũ</t>
  </si>
  <si>
    <t xml:space="preserve">Báo lỗi: "Mật khẩu mới không được trùng mật khẩu cũ"
</t>
  </si>
  <si>
    <t>Kiểm tra nhập xác nhận mật khẩu mới khớp với mật khẩu mới.</t>
  </si>
  <si>
    <t>Kiểm tra nhập xác nhận mật khẩu mới không khớp với mật khẩu mới.</t>
  </si>
  <si>
    <t>Kiểm tra bỏ trống xác nhận mật khẩu mới.</t>
  </si>
  <si>
    <t xml:space="preserve">Báo lỗi: "Vui lòng xác nhận mật khẩu mới"
</t>
  </si>
  <si>
    <t>Báo lỗi: "Captcha không đúng"</t>
  </si>
  <si>
    <t>Kiểm tra bỏ trống mã captcha.</t>
  </si>
  <si>
    <t>Kiểm tra nhập sai mã	 captcha.</t>
  </si>
  <si>
    <t>Kiểm tra nhập đúng mã captcha.</t>
  </si>
  <si>
    <t>Báo lỗi: "Vui lòng nhập mã captcha"</t>
  </si>
  <si>
    <t xml:space="preserve">Kiểm tra nhập mã captcha đúng nhưng phân biệt hoa thường không rõ ràng	</t>
  </si>
  <si>
    <t>Kiểm tra nhấn "Thay đổi mật khẩu" với dữ liệu hợp lệ.</t>
  </si>
  <si>
    <t>Kiểm tra nhấn "Thay đổi mật khẩu" với dữ liệu lỗi.</t>
  </si>
  <si>
    <t>Báo lỗi tương ứng từng trường</t>
  </si>
  <si>
    <t xml:space="preserve">Kiểm tra nhấn "Quay lại"	</t>
  </si>
  <si>
    <t>Điều hướng sang trang "Thông tin tài khoản"</t>
  </si>
  <si>
    <t>Kiểm tra đóng/mở chatbox có hoạt động hay không.</t>
  </si>
  <si>
    <t>1. Vào "Gọi món"
2. Click vào icon Chatbox
3. Click nút "X" để đóng chatbox</t>
  </si>
  <si>
    <t>Chatbox hiện/ẩn tương ứng</t>
  </si>
  <si>
    <t>Kiểm tra hiển thị icon chatbox khi truy cập trang</t>
  </si>
  <si>
    <t>1. Vào "Gọi món"</t>
  </si>
  <si>
    <t>Kiểm tra hiển thị gợi ý câu hỏi</t>
  </si>
  <si>
    <t>Điều kiện tiên quyết(ĐKTQ): Địa chỉ URL hợp lệ
Dữ liệu Test (DLT): Trà của quán có những loại gì?</t>
  </si>
  <si>
    <t>1. Vào "Gọi món"
2. Click vào icon Chatbox
3. Quan sát các gợi ý mẫu như “Quán mở tới mấy giờ?”</t>
  </si>
  <si>
    <t>Gợi ý hiển thị đúng và rõ ràng</t>
  </si>
  <si>
    <t>Kiểm tra gợi ý có phản hồi đúng</t>
  </si>
  <si>
    <t>1. Vào "Gọi món"
2. Click vào icon Chatbox
3. Click vào gợi ý "Quán ở đâu?"</t>
  </si>
  <si>
    <t>Bot trả lời đúng thông tin menu</t>
  </si>
  <si>
    <t>Kiểm tra hiển thị đầy đủ món gợi ý</t>
  </si>
  <si>
    <t>Có 5 món, mỗi món có ảnh, tên, giá tiền</t>
  </si>
  <si>
    <t>Kiểm tra nút đóng gợi ý món hoạt động không.</t>
  </si>
  <si>
    <t>1. Vào "Gọi món"
2. Click vào icon Gợi ý món
3. Nhấn nút “Đóng”</t>
  </si>
  <si>
    <t>Popup được tắt và trở lại trang Gọi món</t>
  </si>
  <si>
    <t>Kiểm tra xem giao diện Đặt hàng và thanh toán hiển thị có phù hợp với thiết kế không</t>
  </si>
  <si>
    <t>Kiểm tra xem giao diện Đặt hàng và thanh toán có hiển thị mà không gặp sự cố gì không</t>
  </si>
  <si>
    <t>Kiểm tra xem giao diện đánh giá hiển thị có phù hợp với thiết kế không</t>
  </si>
  <si>
    <t>Kiểm tra xem giao diện đánh giá có hiển thị mà không gặp sự cố gì không</t>
  </si>
  <si>
    <t>Truy cập vào Thông tin đơn hàng</t>
  </si>
  <si>
    <t>Kiểm tra xem giao diện Thông tin đơn hàng hiển thị có phù hợp với thiết kế không</t>
  </si>
  <si>
    <t>Kiểm tra xem giao diện Thông tin đơn hàng có hiển thị mà không gặp sự cố gì không</t>
  </si>
  <si>
    <t>Kiểm tra chức năng đặt hàng thanh toán chuyển khoản khi chưa thêm sản phẩm có hoạt động hay không</t>
  </si>
  <si>
    <t>Kiểm tra khi xác nhận thanh toán đơn hàng bằng phương thức tiền mặt thành công có hiển thị đơn hàng tại giao diện admin hay không.</t>
  </si>
  <si>
    <t>Kiểm tra khi xác nhận thanh toán đơn hàng bằng phương thức chuyển khoản thành công có hiển thị đơn hàng tại giao diện admin hay không.</t>
  </si>
  <si>
    <t>1. Thực hiện thanh toán bằng tiền mặt khi đã thêm sản phẩm vào giỏ hàng.
2. Kiểm tra dữ liệu điều hướng tại giao diện quản lý bàn của nhân viên.</t>
  </si>
  <si>
    <t>Tại giao diện quản lý bàn hiển thị popup thông báo có đơn hàng tại bàn đã đặt.</t>
  </si>
  <si>
    <t>Kiểm tra thêm sản phẩm đã hết nguyên liệu</t>
  </si>
  <si>
    <t>1. Click vào món bất kì
2. Thực hiện thêm sản phẩm chọn số lượng vượt giới hạn nguyên liệu.</t>
  </si>
  <si>
    <t>Điều kiện tiên quyết(ĐKTQ): Địa chỉ URL hợp lệ
Dữ liệu Test (DLT): Số lượng:1000; Size: Null</t>
  </si>
  <si>
    <t>Thông báo lỗi sản phẩm vượt quá giới hạn nguyên liệu.</t>
  </si>
  <si>
    <t>Kiểm tra nhấn Bàn chưa đặt hàng có hoạt động hay không.</t>
  </si>
  <si>
    <t>Kiểm tra nhấn Bàn đã đặt hàng có hoạt động hay không.</t>
  </si>
  <si>
    <t>Kiểm tra có nhận được thông báo đơn hàng đã được đặt hay không.</t>
  </si>
  <si>
    <t>Kiểm tra xem giao diện Lịch sử đơn hàng hiển thị có phù hợp với thiết kế không</t>
  </si>
  <si>
    <t>Kiểm tra xem giao diện Lịch sử đơn hàng có hiển thị mà không gặp sự cố gì không</t>
  </si>
  <si>
    <t>Kiểm tra bộ lọc hóa đơn theo ngày tồn tại có hoạt động hay không.</t>
  </si>
  <si>
    <t>1. Mở trình duyệt
2. Điều hướng tới Website
3. Nhấn vào "Lịch sử đơn hàng"</t>
  </si>
  <si>
    <t>Kiểm tra bộ lọc hóa đơn theo ngày không tồn tại có hoạt động hay không.</t>
  </si>
  <si>
    <t>Điều kiện tiên quyết(ĐKTQ): Địa chỉ URL hợp lệ
Dữ liệu Test (DLT): 10/05/2025</t>
  </si>
  <si>
    <t>Hiển thị các hóa đơn theo ngày đã lọc.</t>
  </si>
  <si>
    <t>Hiển thị không có hóa đơn.</t>
  </si>
  <si>
    <t>1. Vào "Lịch sử hóa đơn"
2. Click vào bộ lọc
3. Nhập ngày cần lọc</t>
  </si>
  <si>
    <t>Điều kiện tiên quyết(ĐKTQ): Địa chỉ URL hợp lệ
Dữ liệu Test (DLT): 10/05/2026</t>
  </si>
  <si>
    <t>Truy cập vào giao diện Lịch sử hóa đơn</t>
  </si>
  <si>
    <t>1. Nhấn vào bàn đã đặt hàng.
2. Nhấp vào "Xác nhận"
3. Nhấn vào "In hóa đơn"</t>
  </si>
  <si>
    <t>1. Nhấn vào bàn đã đặt hàng.
2. Nhấp vào "Xác nhận"
3. Nhấn vào "In hóa đơn"
4. So sánh với đơn hàng tương ứng đã đặt của phần gọi món.</t>
  </si>
  <si>
    <t>Truy cập vào giao diện hóa đơn</t>
  </si>
  <si>
    <t>Kiểm tra xem giao diện hóa đơn hiển thị có phù hợp với thiết kế không</t>
  </si>
  <si>
    <t>Kiểm tra xem giao diện hóa đơn có hiển thị mà không gặp sự cố gì không</t>
  </si>
  <si>
    <t>1. Vào giao diện Danh sách bàn
2. Nhấn vào bàn đã đặt đơn hàng.</t>
  </si>
  <si>
    <t>1. Vào giao diện Danh sách bàn
2. Nhấn vào bàn đã đặt đơn hàng.
3. So sánh với lệnh đặt hàng tương ứng</t>
  </si>
  <si>
    <t>1. Vào giao diện Danh sách bàn
2. Nhấn vào bàn đã đặt đơn hàng.
3. Nhấp vào "Xác nhận"</t>
  </si>
  <si>
    <t>Hiển thị đơn hàng với các sản phẩm tương ứng với đơn đã đặt.</t>
  </si>
  <si>
    <t>Hiển thị xác nhận "In hóa đơn" và "Không in hóa đơn".</t>
  </si>
  <si>
    <t>1. Vào giao diện Danh sách bàn
2. Nhấn vào bàn đã đặt đơn hàng.
3. Nhấp vào "Reset Tất cả"</t>
  </si>
  <si>
    <t>Bàn được chọn xóa hết đơn hàng đã được xác nhận.</t>
  </si>
  <si>
    <t>1. Vào giao diện Danh sách bàn
2. Nhấn vào bàn đã đặt đơn hàng.
3. Nhấn lần lượt "Trang trước","Trang sau"</t>
  </si>
  <si>
    <t>Điều hướng lần lượt tương ứng theo các lần nhấn vào "Trang trước","Trang sau".</t>
  </si>
  <si>
    <t>Xác minh địa chỉ Website http://localhost:3000/order/3 có hoạt động hay không.</t>
  </si>
  <si>
    <t>Xác minh địa chỉ Website http://localhost:3000/edit-user có hoạt động hay không.</t>
  </si>
  <si>
    <t>1. Mở trình duyệt
2. Điều hướng tới Website
3. Nhấn vào avatar người dùng.</t>
  </si>
  <si>
    <t xml:space="preserve">Kiểm tra thay đổi tên người dùng	</t>
  </si>
  <si>
    <t>Không cho phép cập nhật tên người dùng</t>
  </si>
  <si>
    <t>Hiển thị giao diện Chỉnh sửa thông tin người dùng</t>
  </si>
  <si>
    <t>Hiển thị đầy đủ thành phần như thiết kế.</t>
  </si>
  <si>
    <t>Thông báo lỗi "Vui lòng nhập ngày sinh".</t>
  </si>
  <si>
    <t>Báo lỗi "Email không hợp lệ!"</t>
  </si>
  <si>
    <t>Điều kiện tiên quyết(ĐKTQ): Địa chỉ URL hợp lệ
Dữ liệu Test (DLT): 0336364741</t>
  </si>
  <si>
    <t>Báo lỗi "Số điện thoại không hợp lệ!"</t>
  </si>
  <si>
    <t>1. Vào giao diện quản lý bàn
2. Nhấn vào avatar người dùng.
3. Nhấn thay đổi trường Giới tính.</t>
  </si>
  <si>
    <t>1. Vào giao diện quản lý bàn
2. Nhấn vào avatar người dùng.
3. Nhấn nhập textbox trường Tên người dùng.
4. Nhấn cập nhật thông tin</t>
  </si>
  <si>
    <t>1. Vào giao diện quản lý bàn
2. Nhấn vào avatar người dùng.
3. Nhấn nhập trường Ngày sinh.
4. Nhấn cập nhật thông tin.</t>
  </si>
  <si>
    <t>1. Vào giao diện quản lý bàn
2. Nhấn vào avatar người dùng.
3. Nhấn nhập trường Email.
4. Nhấn cập nhật thông tin.</t>
  </si>
  <si>
    <t>1. Vào giao diện quản lý bàn
2. Nhấn vào avatar người dùng.
3. Nhấn nhập trường Số điện thoại.
4. Nhấn cập nhật thông tin.</t>
  </si>
  <si>
    <t>1. Vào giao diện quản lý bàn
2. Nhấn vào avatar người dùng.
3. Nhấn thay đổi trường Giới tính.
4. Nhấn cập nhật thông tin.</t>
  </si>
  <si>
    <t>Không thể bỏ trống trường giới tính.</t>
  </si>
  <si>
    <t>1. Vào giao diện quản lý bàn
2. Nhấn vào avatar người dùng.
3. Nhấn Upload Image.</t>
  </si>
  <si>
    <t>Không hiển thị được file không phải ảnh.</t>
  </si>
  <si>
    <t>Không thay đổi ảnh</t>
  </si>
  <si>
    <t>1. Vào giao diện quản lý bàn
2. Nhấn vào avatar người dùng.
3. Nhấn vào Quay về</t>
  </si>
  <si>
    <t>Điều hướng sang giao diện Quản lý bàn</t>
  </si>
  <si>
    <t>1. Vào giao diện quản lý bàn
2. Nhấn vào avatar người dùng.
3. Nhập lần lượt các trường.
4. Nhấn cập nhật thông tin.</t>
  </si>
  <si>
    <t>Điều kiện tiên quyết(ĐKTQ): Địa chỉ URL hợp lệ
Dữ liệu Test (DLT): Tên người dùng:Duongvanhuu
Ngày sinh: 21/07/2003
Tên đầy đủ:Dương Văn Hữu
Địa chỉ: 18 Ông Ích Khiêm
Email: Huuduong2018@gmail.com
Số điện thoại: 0335605668</t>
  </si>
  <si>
    <t>Điều kiện tiên quyết(ĐKTQ): Địa chỉ URL hợp lệ
Dữ liệu Test (DLT): Tên người dùng:Duongvanhuu
Ngày sinh: 21/07/2026
Tên đầy đủ:Dương Văn Hữu
Địa chỉ: 18 Ông Ích Khiêm
Email: Huuduong2018gmail.com
Số điện thoại: 033505668</t>
  </si>
  <si>
    <t xml:space="preserve">Báo lỗi tương ứng từng trường Ngày sinh, Email, Số điện thoại.
</t>
  </si>
  <si>
    <t>1. Vào giao diện thông tin người dùng.
2. Nhấn vào thay đổi mật khẩu.</t>
  </si>
  <si>
    <t>Điều hướng đến form thay đổi mật khẩu</t>
  </si>
  <si>
    <t>Thông báo thay đổi mật khẩu thành công.</t>
  </si>
  <si>
    <t>Thay đổi mật khẩu thành công.</t>
  </si>
  <si>
    <t xml:space="preserve">Kiểm tra nhập mật khẩu mới quá ngắn	</t>
  </si>
  <si>
    <t>Điều kiện tiên quyết(ĐKTQ): Địa chỉ URL hợp lệ
Dữ liệu Test (DLT): Mật khẩu cũ:Abcd1234
Mật khẩu mới: Abcd1234</t>
  </si>
  <si>
    <t>1. Vào giao diện thông tin người dùng.
2. Nhấn vào thay đổi mật khẩu.
3. Nhập lần lượt các trường thông tin.
4. Nhấn Thay đổi mật khẩu.</t>
  </si>
  <si>
    <t>Điều kiện tiên quyết(ĐKTQ): Địa chỉ URL hợp lệ
Dữ liệu Test (DLT): Mật khẩu mới: abc</t>
  </si>
  <si>
    <t>Điều kiện tiên quyết(ĐKTQ): Địa chỉ URL hợp lệ
Dữ liệu Test (DLT): Mật khẩu mới: Null</t>
  </si>
  <si>
    <t>Điều kiện tiên quyết(ĐKTQ): Địa chỉ URL hợp lệ
Dữ liệu Test (DLT):Mật khẩu mới: Abcd1234</t>
  </si>
  <si>
    <t>Điều kiện tiên quyết(ĐKTQ): Địa chỉ URL hợp lệ
Dữ liệu Test (DLT): Mật khẩu cũ: Null</t>
  </si>
  <si>
    <t>Điều kiện tiên quyết(ĐKTQ): Địa chỉ URL hợp lệ
Dữ liệu Test (DLT):Mật khẩu cũ: matkhaucu_sai</t>
  </si>
  <si>
    <t>Điều kiện tiên quyết(ĐKTQ): Địa chỉ URL hợp lệ
Dữ liệu Test (DLT):Mật khẩu cũ: Huudz@2k3</t>
  </si>
  <si>
    <t>Điều kiện tiên quyết(ĐKTQ): Địa chỉ URL hợp lệ
Dữ liệu Test (DLT): Mật khẩu mới: Abcd@123
Xác nhận mật khẩu mới: Abdc@321</t>
  </si>
  <si>
    <t>Báo lỗi: "Xác nhận mật khẩu mới không khớp"</t>
  </si>
  <si>
    <t>Điều kiện tiên quyết(ĐKTQ): Địa chỉ URL hợp lệ
Dữ liệu Test (DLT): Xác nhận mật khẩu mới: Null</t>
  </si>
  <si>
    <t>Điều kiện tiên quyết(ĐKTQ): Địa chỉ URL hợp lệ
Dữ liệu Test (DLT):Captcha: 24qLIx</t>
  </si>
  <si>
    <t>Điều kiện tiên quyết(ĐKTQ): Địa chỉ URL hợp lệ
Dữ liệu Test (DLT): Captcha: Null</t>
  </si>
  <si>
    <t xml:space="preserve">Điều kiện tiên quyết(ĐKTQ): Địa chỉ URL hợp lệ
Dữ liệu Test (DLT): Captcha: xyz123	</t>
  </si>
  <si>
    <t>Điều kiện tiên quyết(ĐKTQ): Địa chỉ URL hợp lệ
Dữ liệu Test (DLT): 24PliX</t>
  </si>
  <si>
    <t>Điều kiện tiên quyết(ĐKTQ): Địa chỉ URL hợp lệ
Dữ liệu Test (DLT): Mật khẩu cũ: Abcd1234
Mật khẩu mới: Huudz@2107
Xác nhận mật khẩu mới: Huudz@2107
Nhập captcha.</t>
  </si>
  <si>
    <t>Điều kiện tiên quyết(ĐKTQ): Địa chỉ URL hợp lệ
Dữ liệu Test (DLT): Mật khẩu cũ: Abc34
Mật khẩu mới: Huudz@2107
Xác nhận mật khẩu mới: Hu@2107
Captcha: Null.</t>
  </si>
  <si>
    <t>1. Vào giao diện thông tin người dùng.
2. Nhấn vào thay đổi mật khẩu.
3. Nhấn Quay lại.</t>
  </si>
  <si>
    <t>Truy cập vào Gọi món - Quản lý giỏ hàng</t>
  </si>
  <si>
    <t>Kiểm tra xem giao diện Gọi món - Quản lý giỏ hàng có hiển thị mà không gặp sự cố gì không</t>
  </si>
  <si>
    <t>Kiểm tra xem giao diện Gọi món - Quản lý giỏ hàng hiển thị có phù hợp với thiết kế không</t>
  </si>
  <si>
    <t>Truy cập vào Gợi ý món và Chatbox</t>
  </si>
  <si>
    <t>Kiểm tra xem giao diện Gợi ý món và Chatbox hiển thị có phù hợp với thiết kế không</t>
  </si>
  <si>
    <t>Kiểm tra xem giao diện Gợi ý món và Chatbox có hiển thị mà không gặp sự cố gì không</t>
  </si>
  <si>
    <t>Đặt hàng và thanh toán</t>
  </si>
  <si>
    <t>Truy cập vào Đặt hàng và thanh toán</t>
  </si>
  <si>
    <t>Truy cập vào giao diện Đánh giá dịch vụ</t>
  </si>
  <si>
    <t>6</t>
  </si>
  <si>
    <t>Truy cập vào giao diện Quản lý thông tin</t>
  </si>
  <si>
    <t>Kiểm tra xem giao diện Quản lý thông tin hiển thị có phù hợp với thiết kế không.</t>
  </si>
  <si>
    <t>Kiểm tra xem giao diện quản lý thông tin có hiển thị mà không gặp sự cố gì không</t>
  </si>
  <si>
    <t>Kiểm tra giao diện đăng nhập hiển thị đúng.</t>
  </si>
  <si>
    <t>Hiển thị giao diện đáp ứng thiết kế</t>
  </si>
  <si>
    <t>Kiểm tra trường không được để trống.</t>
  </si>
  <si>
    <t>1. Bỏ trống 2 trường.
2. Nhấn đăng nhập.</t>
  </si>
  <si>
    <t>Hiển thị thông báo lỗi bắt buộc nhập</t>
  </si>
  <si>
    <t>Kiểm tra chỉ nhập tên đăng nhập.</t>
  </si>
  <si>
    <t>1. Nhập tên đăng nhập.
2. Nhấn đăng nhập.</t>
  </si>
  <si>
    <t>Điều kiện tiên quyết(ĐKTQ): Địa chỉ URL hợp lệ
Dữ liệu Test (DLT): Tên đăng nhập: Duongvanhuu
Mật khẩu: Null</t>
  </si>
  <si>
    <t>Hiển thị lỗi yêu cầu nhập mật khẩu</t>
  </si>
  <si>
    <t>Kiểm tra chỉ nhập mật khẩu</t>
  </si>
  <si>
    <t>1. Nhập Mật khẩu đăng nhập.
2. Nhấn đăng nhập.</t>
  </si>
  <si>
    <t>Điều kiện tiên quyết(ĐKTQ): Địa chỉ URL hợp lệ
Dữ liệu Test (DLT): Tên đăng nhập: Null
Mật khẩu: Huudz@2k3</t>
  </si>
  <si>
    <t>Hiển thị lỗi yêu cầu tên đăng nhập</t>
  </si>
  <si>
    <t>Kiểm tra sai thông tin đăng nhập</t>
  </si>
  <si>
    <t>1. Thực hiện lần lượt nhập sai mật khẩu hoặc tên đăng nhập.
2. Nhấn đăng nhập.</t>
  </si>
  <si>
    <t>Điều kiện tiên quyết(ĐKTQ): Địa chỉ URL hợp lệ
Dữ liệu Test (DLT): Tên đăng nhập: Duongvanhuu/Duongvanhuu2k3
Mật khẩu: Huu@2k3/Huudz@2k3</t>
  </si>
  <si>
    <t>Hiển thị thông báo “Sai mật khẩu” hoặc "Tài khoản này không tồn tại".</t>
  </si>
  <si>
    <t>Kiểm tra đăng nhập thành công</t>
  </si>
  <si>
    <t>1. Thực hiện lần lượt nhập tên đăng nhập và mật khẩu.
2. Nhấn đăng nhập.</t>
  </si>
  <si>
    <t>Điều kiện tiên quyết(ĐKTQ): Địa chỉ URL hợp lệ
Dữ liệu Test (DLT): Tên đăng nhập: Duongvanhuu
Mật khẩu: Huudz@2k3</t>
  </si>
  <si>
    <t>Kiểm tra giới hạn độ dài chuỗi nhập.</t>
  </si>
  <si>
    <t>Điều kiện tiên quyết(ĐKTQ): Địa chỉ URL hợp lệ
Dữ liệu Test (DLT): Nhập 2 trường &gt; 50 kí tự.</t>
  </si>
  <si>
    <t>Hiển thị cảnh báo hoặc không cho nhập quá dài</t>
  </si>
  <si>
    <t>Kiểm tra nhấn Enter để đăng nhập</t>
  </si>
  <si>
    <t>1. Thực hiện lần lượt nhập tên đăng nhập và mật khẩu.
2. Nhấn Enter.</t>
  </si>
  <si>
    <t>Thực hiện đăng nhập như khi bấm nút.</t>
  </si>
  <si>
    <t>Xác minh địa chỉ Website http://localhost:3000/login có hoạt động hay không.</t>
  </si>
  <si>
    <t>Hiển thị trang đăng nhập</t>
  </si>
  <si>
    <t>Truy cập vào giao diện Đăng nhập</t>
  </si>
  <si>
    <t>Kiểm tra xem giao diện đăng nhập hiển thị có phù hợp với thiết kế không.</t>
  </si>
  <si>
    <t>Kiểm tra xem giao diện đăng nhập có hiển thị mà không gặp sự cố gì không</t>
  </si>
  <si>
    <t>Điều hướng sang giao diện user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</si>
</sst>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1010000]d/m/yyyy"/>
    <numFmt numFmtId="165" formatCode="0;[Red]0"/>
  </numFmts>
  <fonts count="25" x14ac:knownFonts="1">
    <font>
      <sz val="11"/>
      <color theme="1"/>
      <name val="Calibri"/>
      <family val="2"/>
      <scheme val="minor"/>
    </font>
    <font>
      <b/>
      <sz val="20"/>
      <color theme="1"/>
      <name val="Tahoma"/>
      <family val="2"/>
    </font>
    <font>
      <sz val="11"/>
      <name val="Arial"/>
      <family val="2"/>
    </font>
    <font>
      <sz val="10"/>
      <color theme="1"/>
      <name val="Tahoma"/>
      <family val="2"/>
    </font>
    <font>
      <b/>
      <sz val="10"/>
      <color theme="1"/>
      <name val="Tahoma"/>
      <family val="2"/>
    </font>
    <font>
      <sz val="11"/>
      <color theme="1"/>
      <name val="Arial"/>
      <family val="2"/>
    </font>
    <font>
      <b/>
      <i/>
      <sz val="10"/>
      <color rgb="FF339966"/>
      <name val="Tahoma"/>
      <family val="2"/>
    </font>
    <font>
      <i/>
      <sz val="10"/>
      <color theme="1"/>
      <name val="Tahoma"/>
      <family val="2"/>
    </font>
    <font>
      <b/>
      <sz val="10"/>
      <color rgb="FFFFFFFF"/>
      <name val="Tahoma"/>
      <family val="2"/>
    </font>
    <font>
      <sz val="10"/>
      <color rgb="FFFFFFFF"/>
      <name val="Tahoma"/>
      <family val="2"/>
    </font>
    <font>
      <b/>
      <sz val="10"/>
      <color theme="1"/>
      <name val="Tahoma"/>
      <family val="2"/>
    </font>
    <font>
      <b/>
      <sz val="13"/>
      <color theme="1"/>
      <name val="Times New Roman"/>
      <family val="1"/>
    </font>
    <font>
      <sz val="13"/>
      <color theme="1"/>
      <name val="Times New Roman"/>
      <family val="1"/>
    </font>
    <font>
      <sz val="11"/>
      <name val="Arial"/>
      <family val="2"/>
    </font>
    <font>
      <sz val="13"/>
      <color rgb="FF000000"/>
      <name val="Times New Roman"/>
      <family val="1"/>
    </font>
    <font>
      <b/>
      <sz val="13"/>
      <color rgb="FF000000"/>
      <name val="Times New Roman"/>
      <family val="1"/>
    </font>
    <font>
      <sz val="13"/>
      <name val="Calibri"/>
      <family val="2"/>
    </font>
    <font>
      <sz val="13"/>
      <color theme="1"/>
      <name val="Calibri"/>
      <family val="2"/>
      <scheme val="minor"/>
    </font>
    <font>
      <b/>
      <sz val="15"/>
      <color theme="1"/>
      <name val="Times New Roman"/>
      <family val="1"/>
    </font>
    <font>
      <b/>
      <sz val="20"/>
      <color theme="1"/>
      <name val="Times New Roman"/>
      <family val="1"/>
    </font>
    <font>
      <b/>
      <sz val="11"/>
      <color theme="1"/>
      <name val="Times New Roman"/>
      <family val="1"/>
    </font>
    <font>
      <sz val="13"/>
      <color theme="1"/>
      <name val="Times New Roman"/>
      <family val="1"/>
    </font>
    <font>
      <sz val="13"/>
      <color rgb="FF000000"/>
      <name val="Times New Roman"/>
      <family val="1"/>
    </font>
    <font>
      <sz val="8"/>
      <name val="Calibri"/>
      <family val="2"/>
      <scheme val="minor"/>
    </font>
    <font>
      <sz val="13"/>
      <name val="Times New Roman"/>
      <family val="1"/>
    </font>
  </fonts>
  <fills count="6">
    <fill>
      <patternFill patternType="none"/>
    </fill>
    <fill>
      <patternFill patternType="gray125"/>
    </fill>
    <fill>
      <patternFill patternType="solid">
        <fgColor rgb="FF2E75B5"/>
        <bgColor rgb="FF2E75B5"/>
      </patternFill>
    </fill>
    <fill>
      <patternFill patternType="solid">
        <fgColor rgb="FFFFFFFF"/>
        <bgColor rgb="FFFFFFFF"/>
      </patternFill>
    </fill>
    <fill>
      <patternFill patternType="solid">
        <fgColor theme="0"/>
        <bgColor theme="0"/>
      </patternFill>
    </fill>
    <fill>
      <patternFill patternType="solid">
        <fgColor rgb="FFFFFFFF"/>
        <bgColor indexed="64"/>
      </patternFill>
    </fill>
  </fills>
  <borders count="32">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style="thin">
        <color rgb="FF333333"/>
      </right>
      <top style="thin">
        <color rgb="FF333333"/>
      </top>
      <bottom style="thin">
        <color rgb="FF333333"/>
      </bottom>
      <diagonal/>
    </border>
    <border>
      <left style="thin">
        <color rgb="FF333333"/>
      </left>
      <right/>
      <top style="thin">
        <color rgb="FF333333"/>
      </top>
      <bottom style="thin">
        <color rgb="FF333333"/>
      </bottom>
      <diagonal/>
    </border>
    <border>
      <left/>
      <right/>
      <top style="thin">
        <color rgb="FF333333"/>
      </top>
      <bottom style="thin">
        <color rgb="FF333333"/>
      </bottom>
      <diagonal/>
    </border>
    <border>
      <left/>
      <right style="thin">
        <color rgb="FF333333"/>
      </right>
      <top style="thin">
        <color rgb="FF333333"/>
      </top>
      <bottom style="thin">
        <color rgb="FF333333"/>
      </bottom>
      <diagonal/>
    </border>
    <border>
      <left style="thin">
        <color rgb="FF333333"/>
      </left>
      <right style="thin">
        <color rgb="FF333333"/>
      </right>
      <top style="thin">
        <color rgb="FF333333"/>
      </top>
      <bottom style="thin">
        <color rgb="FF333333"/>
      </bottom>
      <diagonal/>
    </border>
    <border>
      <left style="thin">
        <color rgb="FF333333"/>
      </left>
      <right style="thin">
        <color rgb="FF000000"/>
      </right>
      <top style="thin">
        <color rgb="FF333333"/>
      </top>
      <bottom style="thin">
        <color rgb="FF333333"/>
      </bottom>
      <diagonal/>
    </border>
    <border>
      <left style="thin">
        <color rgb="FF000000"/>
      </left>
      <right style="thin">
        <color rgb="FF333333"/>
      </right>
      <top style="thin">
        <color rgb="FF333333"/>
      </top>
      <bottom/>
      <diagonal/>
    </border>
    <border>
      <left style="thin">
        <color rgb="FF333333"/>
      </left>
      <right/>
      <top style="thin">
        <color rgb="FF333333"/>
      </top>
      <bottom/>
      <diagonal/>
    </border>
    <border>
      <left/>
      <right/>
      <top style="thin">
        <color rgb="FF333333"/>
      </top>
      <bottom/>
      <diagonal/>
    </border>
    <border>
      <left/>
      <right style="thin">
        <color rgb="FF333333"/>
      </right>
      <top style="thin">
        <color rgb="FF333333"/>
      </top>
      <bottom/>
      <diagonal/>
    </border>
    <border>
      <left style="thin">
        <color rgb="FF333333"/>
      </left>
      <right style="thin">
        <color rgb="FF333333"/>
      </right>
      <top style="thin">
        <color rgb="FF333333"/>
      </top>
      <bottom/>
      <diagonal/>
    </border>
    <border>
      <left style="thin">
        <color rgb="FF333333"/>
      </left>
      <right style="thin">
        <color rgb="FF000000"/>
      </right>
      <top style="thin">
        <color rgb="FF333333"/>
      </top>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
      <left/>
      <right style="medium">
        <color rgb="FF000000"/>
      </right>
      <top/>
      <bottom/>
      <diagonal/>
    </border>
    <border>
      <left/>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rgb="FF000000"/>
      </left>
      <right style="thin">
        <color rgb="FF000000"/>
      </right>
      <top/>
      <bottom/>
      <diagonal/>
    </border>
  </borders>
  <cellStyleXfs count="1">
    <xf numFmtId="0" fontId="0" fillId="0" borderId="0"/>
  </cellStyleXfs>
  <cellXfs count="134">
    <xf numFmtId="0" fontId="0" fillId="0" borderId="0" xfId="0"/>
    <xf numFmtId="0" fontId="1" fillId="0" borderId="2" xfId="0" applyFont="1" applyBorder="1" applyAlignment="1">
      <alignment horizontal="center"/>
    </xf>
    <xf numFmtId="0" fontId="3" fillId="0" borderId="2" xfId="0" applyFont="1" applyBorder="1" applyAlignment="1">
      <alignment vertical="center"/>
    </xf>
    <xf numFmtId="0" fontId="3" fillId="0" borderId="3" xfId="0" applyFont="1" applyBorder="1" applyAlignment="1">
      <alignment vertical="center"/>
    </xf>
    <xf numFmtId="0" fontId="4" fillId="0" borderId="4" xfId="0" applyFont="1" applyBorder="1"/>
    <xf numFmtId="0" fontId="3" fillId="0" borderId="0" xfId="0" applyFont="1"/>
    <xf numFmtId="15" fontId="3" fillId="0" borderId="0" xfId="0" applyNumberFormat="1" applyFont="1"/>
    <xf numFmtId="15" fontId="3" fillId="0" borderId="5" xfId="0" applyNumberFormat="1" applyFont="1" applyBorder="1"/>
    <xf numFmtId="0" fontId="4" fillId="0" borderId="6" xfId="0" applyFont="1" applyBorder="1" applyAlignment="1">
      <alignment horizontal="left" vertical="center"/>
    </xf>
    <xf numFmtId="0" fontId="4" fillId="0" borderId="10" xfId="0" applyFont="1" applyBorder="1" applyAlignment="1">
      <alignment horizontal="left" vertical="top"/>
    </xf>
    <xf numFmtId="0" fontId="4" fillId="0" borderId="11" xfId="0" applyFont="1" applyBorder="1" applyAlignment="1">
      <alignment horizontal="left" vertical="top"/>
    </xf>
    <xf numFmtId="0" fontId="5" fillId="0" borderId="10" xfId="0" applyFont="1" applyBorder="1"/>
    <xf numFmtId="0" fontId="4" fillId="0" borderId="6" xfId="0" applyFont="1" applyBorder="1" applyAlignment="1">
      <alignment vertical="center"/>
    </xf>
    <xf numFmtId="0" fontId="4" fillId="0" borderId="12" xfId="0" applyFont="1" applyBorder="1" applyAlignment="1">
      <alignment vertical="center"/>
    </xf>
    <xf numFmtId="0" fontId="6" fillId="0" borderId="16" xfId="0" applyFont="1" applyBorder="1" applyAlignment="1">
      <alignment vertical="top" wrapText="1"/>
    </xf>
    <xf numFmtId="0" fontId="3" fillId="0" borderId="16" xfId="0" applyFont="1" applyBorder="1" applyAlignment="1">
      <alignment wrapText="1"/>
    </xf>
    <xf numFmtId="0" fontId="3" fillId="0" borderId="17" xfId="0" applyFont="1" applyBorder="1" applyAlignment="1">
      <alignment wrapText="1"/>
    </xf>
    <xf numFmtId="0" fontId="4" fillId="0" borderId="18" xfId="0" applyFont="1" applyBorder="1" applyAlignment="1">
      <alignment vertical="center"/>
    </xf>
    <xf numFmtId="0" fontId="6" fillId="0" borderId="18" xfId="0" applyFont="1" applyBorder="1" applyAlignment="1">
      <alignment vertical="top" wrapText="1"/>
    </xf>
    <xf numFmtId="0" fontId="4" fillId="0" borderId="18" xfId="0" applyFont="1" applyBorder="1"/>
    <xf numFmtId="0" fontId="7" fillId="0" borderId="18" xfId="0" applyFont="1" applyBorder="1"/>
    <xf numFmtId="0" fontId="8" fillId="2" borderId="18" xfId="0" applyFont="1" applyFill="1" applyBorder="1" applyAlignment="1">
      <alignment horizontal="center" vertical="center"/>
    </xf>
    <xf numFmtId="0" fontId="8" fillId="2" borderId="18" xfId="0" applyFont="1" applyFill="1" applyBorder="1" applyAlignment="1">
      <alignment horizontal="center" vertical="center" wrapText="1"/>
    </xf>
    <xf numFmtId="0" fontId="5" fillId="0" borderId="0" xfId="0" applyFont="1"/>
    <xf numFmtId="0" fontId="3" fillId="3" borderId="4" xfId="0" applyFont="1" applyFill="1" applyBorder="1" applyAlignment="1">
      <alignment horizontal="center"/>
    </xf>
    <xf numFmtId="0" fontId="3" fillId="0" borderId="4" xfId="0" applyFont="1" applyBorder="1"/>
    <xf numFmtId="0" fontId="3" fillId="0" borderId="19" xfId="0" applyFont="1" applyBorder="1"/>
    <xf numFmtId="0" fontId="11" fillId="0" borderId="18" xfId="0" applyFont="1" applyBorder="1" applyAlignment="1">
      <alignment horizontal="left" vertical="center"/>
    </xf>
    <xf numFmtId="0" fontId="12" fillId="0" borderId="26" xfId="0" applyFont="1" applyBorder="1" applyAlignment="1">
      <alignment horizontal="center" vertical="center"/>
    </xf>
    <xf numFmtId="0" fontId="12" fillId="0" borderId="26" xfId="0" applyFont="1" applyBorder="1" applyAlignment="1">
      <alignment horizontal="left" vertical="center" wrapText="1"/>
    </xf>
    <xf numFmtId="14" fontId="12" fillId="0" borderId="26" xfId="0" applyNumberFormat="1" applyFont="1" applyBorder="1" applyAlignment="1">
      <alignment horizontal="center" vertical="center"/>
    </xf>
    <xf numFmtId="0" fontId="17" fillId="0" borderId="26" xfId="0" applyFont="1" applyBorder="1" applyAlignment="1">
      <alignment horizontal="center" vertical="center"/>
    </xf>
    <xf numFmtId="164" fontId="11" fillId="3" borderId="26" xfId="0" applyNumberFormat="1" applyFont="1" applyFill="1" applyBorder="1" applyAlignment="1">
      <alignment horizontal="left" vertical="top" wrapText="1"/>
    </xf>
    <xf numFmtId="164" fontId="15" fillId="3" borderId="26" xfId="0" applyNumberFormat="1" applyFont="1" applyFill="1" applyBorder="1" applyAlignment="1">
      <alignment horizontal="left" vertical="top" wrapText="1"/>
    </xf>
    <xf numFmtId="0" fontId="14" fillId="3" borderId="26" xfId="0" applyFont="1" applyFill="1" applyBorder="1" applyAlignment="1">
      <alignment horizontal="left" vertical="top"/>
    </xf>
    <xf numFmtId="49" fontId="14" fillId="3" borderId="26" xfId="0" applyNumberFormat="1" applyFont="1" applyFill="1" applyBorder="1" applyAlignment="1">
      <alignment horizontal="left" vertical="top"/>
    </xf>
    <xf numFmtId="49" fontId="14" fillId="3" borderId="26" xfId="0" applyNumberFormat="1" applyFont="1" applyFill="1" applyBorder="1" applyAlignment="1">
      <alignment horizontal="left" vertical="top" wrapText="1"/>
    </xf>
    <xf numFmtId="0" fontId="11" fillId="0" borderId="26" xfId="0" applyFont="1" applyBorder="1" applyAlignment="1">
      <alignment horizontal="center" vertical="center"/>
    </xf>
    <xf numFmtId="0" fontId="11" fillId="0" borderId="26" xfId="0" applyFont="1" applyBorder="1" applyAlignment="1">
      <alignment horizontal="center" vertical="center" wrapText="1"/>
    </xf>
    <xf numFmtId="49" fontId="19" fillId="0" borderId="0" xfId="0" applyNumberFormat="1" applyFont="1"/>
    <xf numFmtId="0" fontId="3" fillId="0" borderId="24" xfId="0" applyFont="1" applyBorder="1" applyAlignment="1">
      <alignment horizontal="center" vertical="top" wrapText="1"/>
    </xf>
    <xf numFmtId="0" fontId="14" fillId="5" borderId="27" xfId="0" applyFont="1" applyFill="1" applyBorder="1" applyAlignment="1">
      <alignment vertical="center" wrapText="1"/>
    </xf>
    <xf numFmtId="0" fontId="3" fillId="0" borderId="24" xfId="0" applyFont="1" applyBorder="1" applyAlignment="1">
      <alignment horizontal="center"/>
    </xf>
    <xf numFmtId="165" fontId="3" fillId="0" borderId="24" xfId="0" applyNumberFormat="1" applyFont="1" applyBorder="1" applyAlignment="1">
      <alignment horizontal="center"/>
    </xf>
    <xf numFmtId="1" fontId="3" fillId="0" borderId="24" xfId="0" applyNumberFormat="1" applyFont="1" applyBorder="1" applyAlignment="1">
      <alignment horizontal="center"/>
    </xf>
    <xf numFmtId="0" fontId="3" fillId="2" borderId="25" xfId="0" applyFont="1" applyFill="1" applyBorder="1" applyAlignment="1">
      <alignment horizontal="center"/>
    </xf>
    <xf numFmtId="0" fontId="12" fillId="0" borderId="26" xfId="0" applyFont="1" applyBorder="1" applyAlignment="1">
      <alignment vertical="center"/>
    </xf>
    <xf numFmtId="0" fontId="3" fillId="0" borderId="26" xfId="0" applyFont="1" applyBorder="1" applyAlignment="1">
      <alignment horizontal="center"/>
    </xf>
    <xf numFmtId="165" fontId="3" fillId="0" borderId="26" xfId="0" applyNumberFormat="1" applyFont="1" applyBorder="1" applyAlignment="1">
      <alignment horizontal="center"/>
    </xf>
    <xf numFmtId="1" fontId="3" fillId="0" borderId="26" xfId="0" applyNumberFormat="1" applyFont="1" applyBorder="1" applyAlignment="1">
      <alignment horizontal="center"/>
    </xf>
    <xf numFmtId="0" fontId="14" fillId="0" borderId="26" xfId="0" applyFont="1" applyBorder="1" applyAlignment="1">
      <alignment vertical="center"/>
    </xf>
    <xf numFmtId="0" fontId="14" fillId="3" borderId="26" xfId="0" applyFont="1" applyFill="1" applyBorder="1" applyAlignment="1">
      <alignment horizontal="left" vertical="center" wrapText="1"/>
    </xf>
    <xf numFmtId="0" fontId="21" fillId="4" borderId="26" xfId="0" applyFont="1" applyFill="1" applyBorder="1" applyAlignment="1">
      <alignment horizontal="left" vertical="center"/>
    </xf>
    <xf numFmtId="0" fontId="12" fillId="4" borderId="26" xfId="0" applyFont="1" applyFill="1" applyBorder="1" applyAlignment="1">
      <alignment horizontal="left" vertical="center" wrapText="1"/>
    </xf>
    <xf numFmtId="0" fontId="12" fillId="0" borderId="29" xfId="0" applyFont="1" applyBorder="1" applyAlignment="1">
      <alignment horizontal="center" vertical="center"/>
    </xf>
    <xf numFmtId="0" fontId="21" fillId="4" borderId="29" xfId="0" applyFont="1" applyFill="1" applyBorder="1" applyAlignment="1">
      <alignment horizontal="left" vertical="center"/>
    </xf>
    <xf numFmtId="0" fontId="12" fillId="0" borderId="0" xfId="0" applyFont="1" applyAlignment="1">
      <alignment horizontal="center" vertical="center"/>
    </xf>
    <xf numFmtId="0" fontId="12" fillId="0" borderId="28" xfId="0" applyFont="1" applyBorder="1" applyAlignment="1">
      <alignment horizontal="center" vertical="center"/>
    </xf>
    <xf numFmtId="0" fontId="0" fillId="0" borderId="28" xfId="0" applyBorder="1"/>
    <xf numFmtId="0" fontId="12" fillId="0" borderId="29" xfId="0" applyFont="1" applyBorder="1" applyAlignment="1">
      <alignment horizontal="left" vertical="center" wrapText="1"/>
    </xf>
    <xf numFmtId="14" fontId="12" fillId="0" borderId="29" xfId="0" applyNumberFormat="1" applyFont="1" applyBorder="1" applyAlignment="1">
      <alignment horizontal="center" vertical="center"/>
    </xf>
    <xf numFmtId="0" fontId="22" fillId="0" borderId="26" xfId="0" applyFont="1" applyBorder="1" applyAlignment="1">
      <alignment horizontal="left" vertical="center"/>
    </xf>
    <xf numFmtId="0" fontId="14" fillId="3" borderId="26" xfId="0" applyFont="1" applyFill="1" applyBorder="1" applyAlignment="1">
      <alignment horizontal="left" vertical="top" wrapText="1"/>
    </xf>
    <xf numFmtId="0" fontId="14" fillId="0" borderId="26" xfId="0" applyFont="1" applyBorder="1" applyAlignment="1">
      <alignment horizontal="left" vertical="center"/>
    </xf>
    <xf numFmtId="0" fontId="12" fillId="4" borderId="26" xfId="0" applyFont="1" applyFill="1" applyBorder="1" applyAlignment="1">
      <alignment horizontal="left" vertical="center"/>
    </xf>
    <xf numFmtId="164" fontId="12" fillId="0" borderId="0" xfId="0" applyNumberFormat="1" applyFont="1" applyAlignment="1">
      <alignment horizontal="left" vertical="top"/>
    </xf>
    <xf numFmtId="164" fontId="12" fillId="0" borderId="0" xfId="0" applyNumberFormat="1" applyFont="1"/>
    <xf numFmtId="164" fontId="15" fillId="3" borderId="0" xfId="0" applyNumberFormat="1" applyFont="1" applyFill="1" applyAlignment="1">
      <alignment horizontal="left" vertical="top" wrapText="1"/>
    </xf>
    <xf numFmtId="0" fontId="15" fillId="5" borderId="0" xfId="0" applyFont="1" applyFill="1" applyAlignment="1">
      <alignment horizontal="center" vertical="center" wrapText="1"/>
    </xf>
    <xf numFmtId="0" fontId="14" fillId="0" borderId="0" xfId="0" applyFont="1" applyAlignment="1">
      <alignment horizontal="center" vertical="center" wrapText="1"/>
    </xf>
    <xf numFmtId="14" fontId="12" fillId="0" borderId="26" xfId="0" applyNumberFormat="1" applyFont="1" applyBorder="1" applyAlignment="1">
      <alignment horizontal="left" vertical="center" wrapText="1"/>
    </xf>
    <xf numFmtId="0" fontId="12" fillId="0" borderId="24" xfId="0" applyFont="1" applyBorder="1" applyAlignment="1">
      <alignment horizontal="left" vertical="center" wrapText="1"/>
    </xf>
    <xf numFmtId="14" fontId="12" fillId="0" borderId="29" xfId="0" applyNumberFormat="1" applyFont="1" applyBorder="1" applyAlignment="1">
      <alignment horizontal="left" vertical="center" wrapText="1"/>
    </xf>
    <xf numFmtId="0" fontId="12" fillId="4" borderId="24" xfId="0" applyFont="1" applyFill="1" applyBorder="1" applyAlignment="1">
      <alignment horizontal="left" vertical="center" wrapText="1"/>
    </xf>
    <xf numFmtId="0" fontId="12" fillId="0" borderId="26" xfId="0" applyFont="1" applyBorder="1" applyAlignment="1">
      <alignment vertical="center" wrapText="1"/>
    </xf>
    <xf numFmtId="0" fontId="3" fillId="0" borderId="26" xfId="0" applyFont="1" applyBorder="1"/>
    <xf numFmtId="0" fontId="9" fillId="2" borderId="31" xfId="0" applyFont="1" applyFill="1" applyBorder="1" applyAlignment="1">
      <alignment horizontal="center"/>
    </xf>
    <xf numFmtId="0" fontId="8" fillId="2" borderId="31" xfId="0" applyFont="1" applyFill="1" applyBorder="1" applyAlignment="1">
      <alignment horizontal="center"/>
    </xf>
    <xf numFmtId="165" fontId="8" fillId="2" borderId="31" xfId="0" applyNumberFormat="1" applyFont="1" applyFill="1" applyBorder="1" applyAlignment="1">
      <alignment horizontal="center"/>
    </xf>
    <xf numFmtId="1" fontId="8" fillId="2" borderId="31" xfId="0" applyNumberFormat="1" applyFont="1" applyFill="1" applyBorder="1" applyAlignment="1">
      <alignment horizontal="center"/>
    </xf>
    <xf numFmtId="0" fontId="9" fillId="3" borderId="0" xfId="0" applyFont="1" applyFill="1" applyAlignment="1">
      <alignment horizontal="center"/>
    </xf>
    <xf numFmtId="0" fontId="8" fillId="3" borderId="0" xfId="0" applyFont="1" applyFill="1" applyAlignment="1">
      <alignment horizontal="center"/>
    </xf>
    <xf numFmtId="9" fontId="9" fillId="3" borderId="0" xfId="0" applyNumberFormat="1" applyFont="1" applyFill="1" applyAlignment="1">
      <alignment horizontal="center"/>
    </xf>
    <xf numFmtId="2" fontId="4" fillId="0" borderId="0" xfId="0" applyNumberFormat="1" applyFont="1" applyAlignment="1">
      <alignment horizontal="right" wrapText="1"/>
    </xf>
    <xf numFmtId="0" fontId="3" fillId="0" borderId="0" xfId="0" applyFont="1" applyAlignment="1">
      <alignment vertical="center"/>
    </xf>
    <xf numFmtId="0" fontId="3" fillId="0" borderId="0" xfId="0" applyFont="1" applyAlignment="1">
      <alignment horizontal="center" wrapText="1"/>
    </xf>
    <xf numFmtId="0" fontId="8" fillId="2" borderId="4" xfId="0" applyFont="1" applyFill="1" applyBorder="1"/>
    <xf numFmtId="0" fontId="4" fillId="0" borderId="30" xfId="0" applyFont="1" applyBorder="1" applyAlignment="1">
      <alignment horizontal="left"/>
    </xf>
    <xf numFmtId="0" fontId="4" fillId="3" borderId="26" xfId="0" applyFont="1" applyFill="1" applyBorder="1" applyAlignment="1">
      <alignment horizontal="center"/>
    </xf>
    <xf numFmtId="15" fontId="4" fillId="0" borderId="1" xfId="0" applyNumberFormat="1" applyFont="1" applyBorder="1" applyAlignment="1">
      <alignment horizontal="center" vertical="center"/>
    </xf>
    <xf numFmtId="0" fontId="2" fillId="0" borderId="3" xfId="0" applyFont="1" applyBorder="1"/>
    <xf numFmtId="0" fontId="2" fillId="0" borderId="19" xfId="0" applyFont="1" applyBorder="1"/>
    <xf numFmtId="0" fontId="2" fillId="0" borderId="20" xfId="0" applyFont="1" applyBorder="1"/>
    <xf numFmtId="0" fontId="4" fillId="0" borderId="1" xfId="0" applyFont="1" applyBorder="1" applyAlignment="1">
      <alignment horizontal="center" vertical="center" wrapText="1"/>
    </xf>
    <xf numFmtId="0" fontId="4" fillId="0" borderId="1" xfId="0" applyFont="1" applyBorder="1" applyAlignment="1">
      <alignment horizontal="center" vertical="center"/>
    </xf>
    <xf numFmtId="49" fontId="19" fillId="0" borderId="0" xfId="0" applyNumberFormat="1" applyFont="1" applyAlignment="1">
      <alignment horizontal="center"/>
    </xf>
    <xf numFmtId="0" fontId="5" fillId="0" borderId="7" xfId="0" applyFont="1" applyBorder="1"/>
    <xf numFmtId="0" fontId="2" fillId="0" borderId="9" xfId="0" applyFont="1" applyBorder="1"/>
    <xf numFmtId="0" fontId="10" fillId="0" borderId="7" xfId="0" applyFont="1" applyBorder="1" applyAlignment="1">
      <alignment horizontal="left"/>
    </xf>
    <xf numFmtId="0" fontId="2" fillId="0" borderId="8" xfId="0" applyFont="1" applyBorder="1"/>
    <xf numFmtId="14" fontId="5" fillId="0" borderId="7" xfId="0" applyNumberFormat="1" applyFont="1" applyBorder="1" applyAlignment="1">
      <alignment horizontal="center"/>
    </xf>
    <xf numFmtId="14" fontId="2" fillId="0" borderId="8" xfId="0" applyNumberFormat="1" applyFont="1" applyBorder="1"/>
    <xf numFmtId="14" fontId="2" fillId="0" borderId="9" xfId="0" applyNumberFormat="1" applyFont="1" applyBorder="1"/>
    <xf numFmtId="0" fontId="6" fillId="0" borderId="13" xfId="0" applyFont="1" applyBorder="1" applyAlignment="1">
      <alignment vertical="top" wrapText="1"/>
    </xf>
    <xf numFmtId="0" fontId="2" fillId="0" borderId="14" xfId="0" applyFont="1" applyBorder="1"/>
    <xf numFmtId="0" fontId="2" fillId="0" borderId="15" xfId="0" applyFont="1" applyBorder="1"/>
    <xf numFmtId="0" fontId="20" fillId="0" borderId="7" xfId="0" applyFont="1" applyBorder="1" applyAlignment="1">
      <alignment horizontal="center" vertical="center" wrapText="1"/>
    </xf>
    <xf numFmtId="0" fontId="20" fillId="0" borderId="8" xfId="0" applyFont="1" applyBorder="1" applyAlignment="1">
      <alignment horizontal="center" vertical="center" wrapText="1"/>
    </xf>
    <xf numFmtId="0" fontId="20" fillId="0" borderId="9" xfId="0" applyFont="1" applyBorder="1" applyAlignment="1">
      <alignment horizontal="center" vertical="center" wrapText="1"/>
    </xf>
    <xf numFmtId="0" fontId="4" fillId="0" borderId="7" xfId="0" applyFont="1" applyBorder="1" applyAlignment="1">
      <alignment horizontal="left"/>
    </xf>
    <xf numFmtId="0" fontId="10" fillId="0" borderId="7" xfId="0" applyFont="1" applyBorder="1" applyAlignment="1">
      <alignment horizontal="center" vertical="center"/>
    </xf>
    <xf numFmtId="0" fontId="12" fillId="0" borderId="21" xfId="0" applyFont="1" applyBorder="1" applyAlignment="1">
      <alignment horizontal="left" vertical="center" wrapText="1"/>
    </xf>
    <xf numFmtId="0" fontId="13" fillId="0" borderId="22" xfId="0" applyFont="1" applyBorder="1"/>
    <xf numFmtId="0" fontId="13" fillId="0" borderId="23" xfId="0" applyFont="1" applyBorder="1"/>
    <xf numFmtId="14" fontId="12" fillId="0" borderId="21" xfId="0" applyNumberFormat="1" applyFont="1" applyBorder="1" applyAlignment="1">
      <alignment horizontal="left" vertical="center" wrapText="1"/>
    </xf>
    <xf numFmtId="164" fontId="12" fillId="3" borderId="26" xfId="0" applyNumberFormat="1" applyFont="1" applyFill="1" applyBorder="1" applyAlignment="1">
      <alignment horizontal="left" vertical="top" wrapText="1"/>
    </xf>
    <xf numFmtId="0" fontId="13" fillId="0" borderId="26" xfId="0" applyFont="1" applyBorder="1"/>
    <xf numFmtId="164" fontId="14" fillId="0" borderId="26" xfId="0" applyNumberFormat="1" applyFont="1" applyBorder="1" applyAlignment="1">
      <alignment horizontal="left" wrapText="1"/>
    </xf>
    <xf numFmtId="0" fontId="11" fillId="0" borderId="26" xfId="0" applyFont="1" applyBorder="1" applyAlignment="1">
      <alignment horizontal="center" vertical="center"/>
    </xf>
    <xf numFmtId="0" fontId="16" fillId="0" borderId="26" xfId="0" applyFont="1" applyBorder="1"/>
    <xf numFmtId="164" fontId="15" fillId="3" borderId="26" xfId="0" applyNumberFormat="1" applyFont="1" applyFill="1" applyBorder="1" applyAlignment="1">
      <alignment horizontal="left" vertical="top" wrapText="1"/>
    </xf>
    <xf numFmtId="0" fontId="14" fillId="3" borderId="26" xfId="0" applyFont="1" applyFill="1" applyBorder="1" applyAlignment="1">
      <alignment horizontal="left" vertical="top"/>
    </xf>
    <xf numFmtId="0" fontId="18" fillId="0" borderId="26" xfId="0" applyFont="1" applyBorder="1" applyAlignment="1">
      <alignment horizontal="center"/>
    </xf>
    <xf numFmtId="0" fontId="11" fillId="0" borderId="26" xfId="0" applyFont="1" applyBorder="1" applyAlignment="1">
      <alignment horizontal="center" vertical="center" wrapText="1"/>
    </xf>
    <xf numFmtId="0" fontId="16" fillId="0" borderId="26" xfId="0" applyFont="1" applyBorder="1" applyAlignment="1">
      <alignment wrapText="1"/>
    </xf>
    <xf numFmtId="0" fontId="11" fillId="0" borderId="26" xfId="0" applyFont="1" applyBorder="1" applyAlignment="1">
      <alignment horizontal="left" vertical="center"/>
    </xf>
    <xf numFmtId="0" fontId="16" fillId="0" borderId="26" xfId="0" applyFont="1" applyBorder="1" applyAlignment="1">
      <alignment horizontal="left"/>
    </xf>
    <xf numFmtId="0" fontId="11" fillId="0" borderId="26" xfId="0" applyFont="1" applyBorder="1" applyAlignment="1">
      <alignment horizontal="left" vertical="center" wrapText="1"/>
    </xf>
    <xf numFmtId="0" fontId="16" fillId="0" borderId="26" xfId="0" applyFont="1" applyBorder="1" applyAlignment="1">
      <alignment horizontal="left" wrapText="1"/>
    </xf>
    <xf numFmtId="0" fontId="24" fillId="0" borderId="26" xfId="0" applyFont="1" applyBorder="1"/>
    <xf numFmtId="0" fontId="11" fillId="0" borderId="26" xfId="0" applyFont="1" applyBorder="1" applyAlignment="1">
      <alignment horizontal="center"/>
    </xf>
    <xf numFmtId="0" fontId="24" fillId="0" borderId="26" xfId="0" applyFont="1" applyBorder="1" applyAlignment="1">
      <alignment wrapText="1"/>
    </xf>
    <xf numFmtId="0" fontId="24" fillId="0" borderId="26" xfId="0" applyFont="1" applyBorder="1" applyAlignment="1">
      <alignment horizontal="left"/>
    </xf>
    <xf numFmtId="0" fontId="24" fillId="0" borderId="26" xfId="0" applyFont="1" applyBorder="1" applyAlignment="1">
      <alignment horizontal="left" wrapText="1"/>
    </xf>
  </cellXfs>
  <cellStyles count="1">
    <cellStyle name="Bình thường"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7.png"/></Relationships>
</file>

<file path=xl/drawings/_rels/drawing2.xml.rels><?xml version="1.0" encoding="UTF-8" standalone="yes"?>
<Relationships xmlns="http://schemas.openxmlformats.org/package/2006/relationships"><Relationship Id="rId1" Type="http://schemas.openxmlformats.org/officeDocument/2006/relationships/image" Target="../media/image6.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1" Type="http://schemas.openxmlformats.org/officeDocument/2006/relationships/image" Target="../media/image14.png"/></Relationships>
</file>

<file path=xl/drawings/_rels/drawing9.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4</xdr:row>
      <xdr:rowOff>1</xdr:rowOff>
    </xdr:from>
    <xdr:to>
      <xdr:col>6</xdr:col>
      <xdr:colOff>342900</xdr:colOff>
      <xdr:row>31</xdr:row>
      <xdr:rowOff>51539</xdr:rowOff>
    </xdr:to>
    <xdr:pic>
      <xdr:nvPicPr>
        <xdr:cNvPr id="4" name="Hình ảnh 3">
          <a:extLst>
            <a:ext uri="{FF2B5EF4-FFF2-40B4-BE49-F238E27FC236}">
              <a16:creationId xmlns:a16="http://schemas.microsoft.com/office/drawing/2014/main" id="{DBB6A280-5E89-9EA7-ABEB-6EF9E55D3D92}"/>
            </a:ext>
          </a:extLst>
        </xdr:cNvPr>
        <xdr:cNvPicPr>
          <a:picLocks noChangeAspect="1"/>
        </xdr:cNvPicPr>
      </xdr:nvPicPr>
      <xdr:blipFill>
        <a:blip xmlns:r="http://schemas.openxmlformats.org/officeDocument/2006/relationships" r:embed="rId1"/>
        <a:stretch>
          <a:fillRect/>
        </a:stretch>
      </xdr:blipFill>
      <xdr:spPr>
        <a:xfrm>
          <a:off x="609600" y="800101"/>
          <a:ext cx="10582275" cy="5195038"/>
        </a:xfrm>
        <a:prstGeom prst="rect">
          <a:avLst/>
        </a:prstGeom>
      </xdr:spPr>
    </xdr:pic>
    <xdr:clientData/>
  </xdr:twoCellAnchor>
  <xdr:twoCellAnchor editAs="oneCell">
    <xdr:from>
      <xdr:col>6</xdr:col>
      <xdr:colOff>340179</xdr:colOff>
      <xdr:row>4</xdr:row>
      <xdr:rowOff>27213</xdr:rowOff>
    </xdr:from>
    <xdr:to>
      <xdr:col>20</xdr:col>
      <xdr:colOff>436789</xdr:colOff>
      <xdr:row>31</xdr:row>
      <xdr:rowOff>53488</xdr:rowOff>
    </xdr:to>
    <xdr:pic>
      <xdr:nvPicPr>
        <xdr:cNvPr id="5" name="Hình ảnh 4">
          <a:extLst>
            <a:ext uri="{FF2B5EF4-FFF2-40B4-BE49-F238E27FC236}">
              <a16:creationId xmlns:a16="http://schemas.microsoft.com/office/drawing/2014/main" id="{7EBEBF71-4A6C-9B40-EBE3-2BEE8727CC23}"/>
            </a:ext>
          </a:extLst>
        </xdr:cNvPr>
        <xdr:cNvPicPr>
          <a:picLocks noChangeAspect="1"/>
        </xdr:cNvPicPr>
      </xdr:nvPicPr>
      <xdr:blipFill>
        <a:blip xmlns:r="http://schemas.openxmlformats.org/officeDocument/2006/relationships" r:embed="rId2"/>
        <a:stretch>
          <a:fillRect/>
        </a:stretch>
      </xdr:blipFill>
      <xdr:spPr>
        <a:xfrm>
          <a:off x="11212286" y="816427"/>
          <a:ext cx="10533289" cy="5169775"/>
        </a:xfrm>
        <a:prstGeom prst="rect">
          <a:avLst/>
        </a:prstGeom>
      </xdr:spPr>
    </xdr:pic>
    <xdr:clientData/>
  </xdr:twoCellAnchor>
  <xdr:twoCellAnchor editAs="oneCell">
    <xdr:from>
      <xdr:col>20</xdr:col>
      <xdr:colOff>435430</xdr:colOff>
      <xdr:row>4</xdr:row>
      <xdr:rowOff>54430</xdr:rowOff>
    </xdr:from>
    <xdr:to>
      <xdr:col>37</xdr:col>
      <xdr:colOff>540205</xdr:colOff>
      <xdr:row>31</xdr:row>
      <xdr:rowOff>31436</xdr:rowOff>
    </xdr:to>
    <xdr:pic>
      <xdr:nvPicPr>
        <xdr:cNvPr id="6" name="Hình ảnh 5">
          <a:extLst>
            <a:ext uri="{FF2B5EF4-FFF2-40B4-BE49-F238E27FC236}">
              <a16:creationId xmlns:a16="http://schemas.microsoft.com/office/drawing/2014/main" id="{209D280D-0356-B088-7C20-7A523C4F5193}"/>
            </a:ext>
          </a:extLst>
        </xdr:cNvPr>
        <xdr:cNvPicPr>
          <a:picLocks noChangeAspect="1"/>
        </xdr:cNvPicPr>
      </xdr:nvPicPr>
      <xdr:blipFill>
        <a:blip xmlns:r="http://schemas.openxmlformats.org/officeDocument/2006/relationships" r:embed="rId3"/>
        <a:stretch>
          <a:fillRect/>
        </a:stretch>
      </xdr:blipFill>
      <xdr:spPr>
        <a:xfrm>
          <a:off x="21744216" y="843644"/>
          <a:ext cx="10514239" cy="5120506"/>
        </a:xfrm>
        <a:prstGeom prst="rect">
          <a:avLst/>
        </a:prstGeom>
      </xdr:spPr>
    </xdr:pic>
    <xdr:clientData/>
  </xdr:twoCellAnchor>
  <xdr:twoCellAnchor editAs="oneCell">
    <xdr:from>
      <xdr:col>37</xdr:col>
      <xdr:colOff>489858</xdr:colOff>
      <xdr:row>4</xdr:row>
      <xdr:rowOff>1</xdr:rowOff>
    </xdr:from>
    <xdr:to>
      <xdr:col>55</xdr:col>
      <xdr:colOff>29935</xdr:colOff>
      <xdr:row>31</xdr:row>
      <xdr:rowOff>10767</xdr:rowOff>
    </xdr:to>
    <xdr:pic>
      <xdr:nvPicPr>
        <xdr:cNvPr id="7" name="Hình ảnh 6">
          <a:extLst>
            <a:ext uri="{FF2B5EF4-FFF2-40B4-BE49-F238E27FC236}">
              <a16:creationId xmlns:a16="http://schemas.microsoft.com/office/drawing/2014/main" id="{69A364EA-D0B2-3A7B-F2F7-E50D98EB9B02}"/>
            </a:ext>
          </a:extLst>
        </xdr:cNvPr>
        <xdr:cNvPicPr>
          <a:picLocks noChangeAspect="1"/>
        </xdr:cNvPicPr>
      </xdr:nvPicPr>
      <xdr:blipFill>
        <a:blip xmlns:r="http://schemas.openxmlformats.org/officeDocument/2006/relationships" r:embed="rId4"/>
        <a:stretch>
          <a:fillRect/>
        </a:stretch>
      </xdr:blipFill>
      <xdr:spPr>
        <a:xfrm>
          <a:off x="32208108" y="789215"/>
          <a:ext cx="10561863" cy="5154266"/>
        </a:xfrm>
        <a:prstGeom prst="rect">
          <a:avLst/>
        </a:prstGeom>
      </xdr:spPr>
    </xdr:pic>
    <xdr:clientData/>
  </xdr:twoCellAnchor>
  <xdr:twoCellAnchor editAs="oneCell">
    <xdr:from>
      <xdr:col>62</xdr:col>
      <xdr:colOff>0</xdr:colOff>
      <xdr:row>4</xdr:row>
      <xdr:rowOff>0</xdr:rowOff>
    </xdr:from>
    <xdr:to>
      <xdr:col>79</xdr:col>
      <xdr:colOff>113331</xdr:colOff>
      <xdr:row>30</xdr:row>
      <xdr:rowOff>171450</xdr:rowOff>
    </xdr:to>
    <xdr:pic>
      <xdr:nvPicPr>
        <xdr:cNvPr id="8" name="Hình ảnh 7">
          <a:extLst>
            <a:ext uri="{FF2B5EF4-FFF2-40B4-BE49-F238E27FC236}">
              <a16:creationId xmlns:a16="http://schemas.microsoft.com/office/drawing/2014/main" id="{A0F72A51-BFE4-05BC-78D1-373344A5AEDD}"/>
            </a:ext>
          </a:extLst>
        </xdr:cNvPr>
        <xdr:cNvPicPr>
          <a:picLocks noChangeAspect="1"/>
        </xdr:cNvPicPr>
      </xdr:nvPicPr>
      <xdr:blipFill>
        <a:blip xmlns:r="http://schemas.openxmlformats.org/officeDocument/2006/relationships" r:embed="rId5"/>
        <a:stretch>
          <a:fillRect/>
        </a:stretch>
      </xdr:blipFill>
      <xdr:spPr>
        <a:xfrm>
          <a:off x="44710350" y="800100"/>
          <a:ext cx="10476531" cy="512445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606135</xdr:colOff>
      <xdr:row>2</xdr:row>
      <xdr:rowOff>1</xdr:rowOff>
    </xdr:from>
    <xdr:to>
      <xdr:col>6</xdr:col>
      <xdr:colOff>502227</xdr:colOff>
      <xdr:row>31</xdr:row>
      <xdr:rowOff>98991</xdr:rowOff>
    </xdr:to>
    <xdr:pic>
      <xdr:nvPicPr>
        <xdr:cNvPr id="2" name="Hình ảnh 1">
          <a:extLst>
            <a:ext uri="{FF2B5EF4-FFF2-40B4-BE49-F238E27FC236}">
              <a16:creationId xmlns:a16="http://schemas.microsoft.com/office/drawing/2014/main" id="{63FC74BC-0615-D981-E1B9-F660567A7BE3}"/>
            </a:ext>
          </a:extLst>
        </xdr:cNvPr>
        <xdr:cNvPicPr>
          <a:picLocks noChangeAspect="1"/>
        </xdr:cNvPicPr>
      </xdr:nvPicPr>
      <xdr:blipFill>
        <a:blip xmlns:r="http://schemas.openxmlformats.org/officeDocument/2006/relationships" r:embed="rId1"/>
        <a:stretch>
          <a:fillRect/>
        </a:stretch>
      </xdr:blipFill>
      <xdr:spPr>
        <a:xfrm>
          <a:off x="6944590" y="415637"/>
          <a:ext cx="4398819" cy="562349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xdr:col>
      <xdr:colOff>1420090</xdr:colOff>
      <xdr:row>31</xdr:row>
      <xdr:rowOff>23124</xdr:rowOff>
    </xdr:to>
    <xdr:pic>
      <xdr:nvPicPr>
        <xdr:cNvPr id="2" name="Hình ảnh 1">
          <a:extLst>
            <a:ext uri="{FF2B5EF4-FFF2-40B4-BE49-F238E27FC236}">
              <a16:creationId xmlns:a16="http://schemas.microsoft.com/office/drawing/2014/main" id="{CB0165A0-6B8D-82B6-C0E5-EE9F865F8D97}"/>
            </a:ext>
          </a:extLst>
        </xdr:cNvPr>
        <xdr:cNvPicPr>
          <a:picLocks noChangeAspect="1"/>
        </xdr:cNvPicPr>
      </xdr:nvPicPr>
      <xdr:blipFill>
        <a:blip xmlns:r="http://schemas.openxmlformats.org/officeDocument/2006/relationships" r:embed="rId1"/>
        <a:stretch>
          <a:fillRect/>
        </a:stretch>
      </xdr:blipFill>
      <xdr:spPr>
        <a:xfrm>
          <a:off x="606136" y="415636"/>
          <a:ext cx="7152409" cy="554762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7</xdr:col>
      <xdr:colOff>40821</xdr:colOff>
      <xdr:row>31</xdr:row>
      <xdr:rowOff>97297</xdr:rowOff>
    </xdr:to>
    <xdr:pic>
      <xdr:nvPicPr>
        <xdr:cNvPr id="2" name="Hình ảnh 1">
          <a:extLst>
            <a:ext uri="{FF2B5EF4-FFF2-40B4-BE49-F238E27FC236}">
              <a16:creationId xmlns:a16="http://schemas.microsoft.com/office/drawing/2014/main" id="{826B2920-D8B7-D24D-EDE2-C4B26E50D5FD}"/>
            </a:ext>
          </a:extLst>
        </xdr:cNvPr>
        <xdr:cNvPicPr>
          <a:picLocks noChangeAspect="1"/>
        </xdr:cNvPicPr>
      </xdr:nvPicPr>
      <xdr:blipFill>
        <a:blip xmlns:r="http://schemas.openxmlformats.org/officeDocument/2006/relationships" r:embed="rId1"/>
        <a:stretch>
          <a:fillRect/>
        </a:stretch>
      </xdr:blipFill>
      <xdr:spPr>
        <a:xfrm>
          <a:off x="612321" y="408214"/>
          <a:ext cx="11579679" cy="562179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2</xdr:col>
      <xdr:colOff>433820</xdr:colOff>
      <xdr:row>29</xdr:row>
      <xdr:rowOff>161925</xdr:rowOff>
    </xdr:to>
    <xdr:pic>
      <xdr:nvPicPr>
        <xdr:cNvPr id="3" name="Hình ảnh 2">
          <a:extLst>
            <a:ext uri="{FF2B5EF4-FFF2-40B4-BE49-F238E27FC236}">
              <a16:creationId xmlns:a16="http://schemas.microsoft.com/office/drawing/2014/main" id="{D5BFD7A7-2AC9-EE81-311D-60C111513782}"/>
            </a:ext>
          </a:extLst>
        </xdr:cNvPr>
        <xdr:cNvPicPr>
          <a:picLocks noChangeAspect="1"/>
        </xdr:cNvPicPr>
      </xdr:nvPicPr>
      <xdr:blipFill>
        <a:blip xmlns:r="http://schemas.openxmlformats.org/officeDocument/2006/relationships" r:embed="rId1"/>
        <a:stretch>
          <a:fillRect/>
        </a:stretch>
      </xdr:blipFill>
      <xdr:spPr>
        <a:xfrm>
          <a:off x="606136" y="415636"/>
          <a:ext cx="4676775" cy="5305425"/>
        </a:xfrm>
        <a:prstGeom prst="rect">
          <a:avLst/>
        </a:prstGeom>
      </xdr:spPr>
    </xdr:pic>
    <xdr:clientData/>
  </xdr:twoCellAnchor>
  <xdr:twoCellAnchor editAs="oneCell">
    <xdr:from>
      <xdr:col>3</xdr:col>
      <xdr:colOff>1</xdr:colOff>
      <xdr:row>2</xdr:row>
      <xdr:rowOff>0</xdr:rowOff>
    </xdr:from>
    <xdr:to>
      <xdr:col>7</xdr:col>
      <xdr:colOff>204649</xdr:colOff>
      <xdr:row>29</xdr:row>
      <xdr:rowOff>155864</xdr:rowOff>
    </xdr:to>
    <xdr:pic>
      <xdr:nvPicPr>
        <xdr:cNvPr id="4" name="Hình ảnh 3">
          <a:extLst>
            <a:ext uri="{FF2B5EF4-FFF2-40B4-BE49-F238E27FC236}">
              <a16:creationId xmlns:a16="http://schemas.microsoft.com/office/drawing/2014/main" id="{5BE75F18-D237-A975-1D49-68E3C599E343}"/>
            </a:ext>
          </a:extLst>
        </xdr:cNvPr>
        <xdr:cNvPicPr>
          <a:picLocks noChangeAspect="1"/>
        </xdr:cNvPicPr>
      </xdr:nvPicPr>
      <xdr:blipFill>
        <a:blip xmlns:r="http://schemas.openxmlformats.org/officeDocument/2006/relationships" r:embed="rId2"/>
        <a:stretch>
          <a:fillRect/>
        </a:stretch>
      </xdr:blipFill>
      <xdr:spPr>
        <a:xfrm>
          <a:off x="6338456" y="415636"/>
          <a:ext cx="5988920" cy="52993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xdr:col>
      <xdr:colOff>1021772</xdr:colOff>
      <xdr:row>31</xdr:row>
      <xdr:rowOff>116848</xdr:rowOff>
    </xdr:to>
    <xdr:pic>
      <xdr:nvPicPr>
        <xdr:cNvPr id="2" name="Hình ảnh 1">
          <a:extLst>
            <a:ext uri="{FF2B5EF4-FFF2-40B4-BE49-F238E27FC236}">
              <a16:creationId xmlns:a16="http://schemas.microsoft.com/office/drawing/2014/main" id="{6FBA11BD-0969-5E24-CF29-29BE85538828}"/>
            </a:ext>
          </a:extLst>
        </xdr:cNvPr>
        <xdr:cNvPicPr>
          <a:picLocks noChangeAspect="1"/>
        </xdr:cNvPicPr>
      </xdr:nvPicPr>
      <xdr:blipFill>
        <a:blip xmlns:r="http://schemas.openxmlformats.org/officeDocument/2006/relationships" r:embed="rId1"/>
        <a:stretch>
          <a:fillRect/>
        </a:stretch>
      </xdr:blipFill>
      <xdr:spPr>
        <a:xfrm>
          <a:off x="606136" y="415636"/>
          <a:ext cx="6754091" cy="5641348"/>
        </a:xfrm>
        <a:prstGeom prst="rect">
          <a:avLst/>
        </a:prstGeom>
      </xdr:spPr>
    </xdr:pic>
    <xdr:clientData/>
  </xdr:twoCellAnchor>
  <xdr:twoCellAnchor editAs="oneCell">
    <xdr:from>
      <xdr:col>4</xdr:col>
      <xdr:colOff>1</xdr:colOff>
      <xdr:row>2</xdr:row>
      <xdr:rowOff>0</xdr:rowOff>
    </xdr:from>
    <xdr:to>
      <xdr:col>17</xdr:col>
      <xdr:colOff>266953</xdr:colOff>
      <xdr:row>30</xdr:row>
      <xdr:rowOff>34637</xdr:rowOff>
    </xdr:to>
    <xdr:pic>
      <xdr:nvPicPr>
        <xdr:cNvPr id="3" name="Hình ảnh 2">
          <a:extLst>
            <a:ext uri="{FF2B5EF4-FFF2-40B4-BE49-F238E27FC236}">
              <a16:creationId xmlns:a16="http://schemas.microsoft.com/office/drawing/2014/main" id="{62F2CB22-83C8-253D-9469-2EDB27E4E59E}"/>
            </a:ext>
          </a:extLst>
        </xdr:cNvPr>
        <xdr:cNvPicPr>
          <a:picLocks noChangeAspect="1"/>
        </xdr:cNvPicPr>
      </xdr:nvPicPr>
      <xdr:blipFill>
        <a:blip xmlns:r="http://schemas.openxmlformats.org/officeDocument/2006/relationships" r:embed="rId2"/>
        <a:stretch>
          <a:fillRect/>
        </a:stretch>
      </xdr:blipFill>
      <xdr:spPr>
        <a:xfrm>
          <a:off x="8572501" y="415636"/>
          <a:ext cx="11108134" cy="536863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1212273</xdr:colOff>
      <xdr:row>2</xdr:row>
      <xdr:rowOff>86591</xdr:rowOff>
    </xdr:from>
    <xdr:to>
      <xdr:col>5</xdr:col>
      <xdr:colOff>754873</xdr:colOff>
      <xdr:row>28</xdr:row>
      <xdr:rowOff>30124</xdr:rowOff>
    </xdr:to>
    <xdr:pic>
      <xdr:nvPicPr>
        <xdr:cNvPr id="2" name="Hình ảnh 1">
          <a:extLst>
            <a:ext uri="{FF2B5EF4-FFF2-40B4-BE49-F238E27FC236}">
              <a16:creationId xmlns:a16="http://schemas.microsoft.com/office/drawing/2014/main" id="{DF446F92-2620-3F44-4A5E-C6DA90D39B59}"/>
            </a:ext>
          </a:extLst>
        </xdr:cNvPr>
        <xdr:cNvPicPr>
          <a:picLocks noChangeAspect="1"/>
        </xdr:cNvPicPr>
      </xdr:nvPicPr>
      <xdr:blipFill>
        <a:blip xmlns:r="http://schemas.openxmlformats.org/officeDocument/2006/relationships" r:embed="rId1"/>
        <a:stretch>
          <a:fillRect/>
        </a:stretch>
      </xdr:blipFill>
      <xdr:spPr>
        <a:xfrm>
          <a:off x="6061364" y="502227"/>
          <a:ext cx="4772691" cy="489653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2</xdr:row>
      <xdr:rowOff>1</xdr:rowOff>
    </xdr:from>
    <xdr:to>
      <xdr:col>7</xdr:col>
      <xdr:colOff>536864</xdr:colOff>
      <xdr:row>31</xdr:row>
      <xdr:rowOff>25613</xdr:rowOff>
    </xdr:to>
    <xdr:pic>
      <xdr:nvPicPr>
        <xdr:cNvPr id="3" name="Hình ảnh 2">
          <a:extLst>
            <a:ext uri="{FF2B5EF4-FFF2-40B4-BE49-F238E27FC236}">
              <a16:creationId xmlns:a16="http://schemas.microsoft.com/office/drawing/2014/main" id="{A93FFEC5-487D-0A1F-A3DF-4623C1E9A204}"/>
            </a:ext>
          </a:extLst>
        </xdr:cNvPr>
        <xdr:cNvPicPr>
          <a:picLocks noChangeAspect="1"/>
        </xdr:cNvPicPr>
      </xdr:nvPicPr>
      <xdr:blipFill>
        <a:blip xmlns:r="http://schemas.openxmlformats.org/officeDocument/2006/relationships" r:embed="rId1"/>
        <a:stretch>
          <a:fillRect/>
        </a:stretch>
      </xdr:blipFill>
      <xdr:spPr>
        <a:xfrm>
          <a:off x="606136" y="415637"/>
          <a:ext cx="12053455" cy="555011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xdr:row>
      <xdr:rowOff>1</xdr:rowOff>
    </xdr:from>
    <xdr:to>
      <xdr:col>6</xdr:col>
      <xdr:colOff>1107057</xdr:colOff>
      <xdr:row>30</xdr:row>
      <xdr:rowOff>90102</xdr:rowOff>
    </xdr:to>
    <xdr:pic>
      <xdr:nvPicPr>
        <xdr:cNvPr id="2" name="Hình ảnh 1">
          <a:extLst>
            <a:ext uri="{FF2B5EF4-FFF2-40B4-BE49-F238E27FC236}">
              <a16:creationId xmlns:a16="http://schemas.microsoft.com/office/drawing/2014/main" id="{4F655FA5-BD35-A4D0-58A2-B4758B1C4ABF}"/>
            </a:ext>
          </a:extLst>
        </xdr:cNvPr>
        <xdr:cNvPicPr>
          <a:picLocks noChangeAspect="1"/>
        </xdr:cNvPicPr>
      </xdr:nvPicPr>
      <xdr:blipFill>
        <a:blip xmlns:r="http://schemas.openxmlformats.org/officeDocument/2006/relationships" r:embed="rId1"/>
        <a:stretch>
          <a:fillRect/>
        </a:stretch>
      </xdr:blipFill>
      <xdr:spPr>
        <a:xfrm>
          <a:off x="604966" y="411893"/>
          <a:ext cx="11339996" cy="549618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7</xdr:col>
      <xdr:colOff>121228</xdr:colOff>
      <xdr:row>31</xdr:row>
      <xdr:rowOff>73438</xdr:rowOff>
    </xdr:to>
    <xdr:pic>
      <xdr:nvPicPr>
        <xdr:cNvPr id="2" name="Hình ảnh 1">
          <a:extLst>
            <a:ext uri="{FF2B5EF4-FFF2-40B4-BE49-F238E27FC236}">
              <a16:creationId xmlns:a16="http://schemas.microsoft.com/office/drawing/2014/main" id="{C5DC35C3-5029-92C0-18E2-1514FCC3BD7F}"/>
            </a:ext>
          </a:extLst>
        </xdr:cNvPr>
        <xdr:cNvPicPr>
          <a:picLocks noChangeAspect="1"/>
        </xdr:cNvPicPr>
      </xdr:nvPicPr>
      <xdr:blipFill>
        <a:blip xmlns:r="http://schemas.openxmlformats.org/officeDocument/2006/relationships" r:embed="rId1"/>
        <a:stretch>
          <a:fillRect/>
        </a:stretch>
      </xdr:blipFill>
      <xdr:spPr>
        <a:xfrm>
          <a:off x="606136" y="415636"/>
          <a:ext cx="11637819" cy="55979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6</xdr:col>
      <xdr:colOff>895261</xdr:colOff>
      <xdr:row>30</xdr:row>
      <xdr:rowOff>81643</xdr:rowOff>
    </xdr:to>
    <xdr:pic>
      <xdr:nvPicPr>
        <xdr:cNvPr id="2" name="Hình ảnh 1">
          <a:extLst>
            <a:ext uri="{FF2B5EF4-FFF2-40B4-BE49-F238E27FC236}">
              <a16:creationId xmlns:a16="http://schemas.microsoft.com/office/drawing/2014/main" id="{98B7E666-D5AC-8E06-5B65-E237894A18B5}"/>
            </a:ext>
          </a:extLst>
        </xdr:cNvPr>
        <xdr:cNvPicPr>
          <a:picLocks noChangeAspect="1"/>
        </xdr:cNvPicPr>
      </xdr:nvPicPr>
      <xdr:blipFill>
        <a:blip xmlns:r="http://schemas.openxmlformats.org/officeDocument/2006/relationships" r:embed="rId1"/>
        <a:stretch>
          <a:fillRect/>
        </a:stretch>
      </xdr:blipFill>
      <xdr:spPr>
        <a:xfrm>
          <a:off x="612321" y="408214"/>
          <a:ext cx="11155047" cy="5415643"/>
        </a:xfrm>
        <a:prstGeom prst="rect">
          <a:avLst/>
        </a:prstGeom>
      </xdr:spPr>
    </xdr:pic>
    <xdr:clientData/>
  </xdr:twoCellAnchor>
</xdr:wsDr>
</file>

<file path=xl/theme/theme1.xml><?xml version="1.0" encoding="utf-8"?>
<a:theme xmlns:a="http://schemas.openxmlformats.org/drawingml/2006/main" name="Chủ đề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0159C7-45D6-4EF8-8B15-1D3752B30B6B}">
  <dimension ref="A1:Z999"/>
  <sheetViews>
    <sheetView tabSelected="1" topLeftCell="A4" workbookViewId="0">
      <selection activeCell="B25" sqref="B25:K25"/>
    </sheetView>
  </sheetViews>
  <sheetFormatPr defaultColWidth="14" defaultRowHeight="15" x14ac:dyDescent="0.25"/>
  <cols>
    <col min="1" max="1" width="17.7109375" customWidth="1"/>
    <col min="2" max="2" width="53.140625" customWidth="1"/>
    <col min="3" max="3" width="8.28515625" customWidth="1"/>
    <col min="4" max="4" width="8.5703125" customWidth="1"/>
    <col min="5" max="10" width="8.28515625" customWidth="1"/>
    <col min="11" max="11" width="10.140625" customWidth="1"/>
    <col min="12" max="12" width="10.42578125" customWidth="1"/>
    <col min="13" max="16" width="8.28515625" customWidth="1"/>
    <col min="17" max="26" width="9.5703125" customWidth="1"/>
  </cols>
  <sheetData>
    <row r="1" spans="1:26" ht="13.5" customHeight="1" x14ac:dyDescent="0.35">
      <c r="L1" s="1"/>
      <c r="M1" s="2"/>
      <c r="N1" s="2"/>
      <c r="O1" s="2"/>
      <c r="P1" s="3"/>
    </row>
    <row r="2" spans="1:26" ht="13.5" customHeight="1" x14ac:dyDescent="0.25">
      <c r="A2" s="4"/>
      <c r="B2" s="5"/>
      <c r="C2" s="5"/>
      <c r="D2" s="5"/>
      <c r="E2" s="5"/>
      <c r="F2" s="5"/>
      <c r="G2" s="5"/>
      <c r="H2" s="5"/>
      <c r="I2" s="5"/>
      <c r="J2" s="5"/>
      <c r="K2" s="5"/>
      <c r="L2" s="5"/>
      <c r="M2" s="6"/>
      <c r="N2" s="6"/>
      <c r="O2" s="6"/>
      <c r="P2" s="7"/>
    </row>
    <row r="3" spans="1:26" ht="41.45" customHeight="1" x14ac:dyDescent="0.25"/>
    <row r="4" spans="1:26" ht="13.5" customHeight="1" x14ac:dyDescent="0.25"/>
    <row r="5" spans="1:26" ht="13.5" customHeight="1" x14ac:dyDescent="0.25"/>
    <row r="6" spans="1:26" ht="13.5" customHeight="1" x14ac:dyDescent="0.25"/>
    <row r="7" spans="1:26" ht="13.5" customHeight="1" x14ac:dyDescent="0.25"/>
    <row r="8" spans="1:26" ht="13.5" customHeight="1" x14ac:dyDescent="0.25"/>
    <row r="9" spans="1:26" ht="13.5" customHeight="1" x14ac:dyDescent="0.25"/>
    <row r="10" spans="1:26" ht="13.5" customHeight="1" x14ac:dyDescent="0.25"/>
    <row r="11" spans="1:26" ht="13.5" customHeight="1" x14ac:dyDescent="0.25">
      <c r="A11" s="95" t="s">
        <v>0</v>
      </c>
      <c r="B11" s="95"/>
      <c r="C11" s="95"/>
      <c r="D11" s="95"/>
      <c r="E11" s="95"/>
      <c r="F11" s="95"/>
      <c r="G11" s="95"/>
      <c r="H11" s="95"/>
      <c r="I11" s="95"/>
      <c r="J11" s="95"/>
      <c r="K11" s="95"/>
      <c r="L11" s="95"/>
      <c r="M11" s="95"/>
      <c r="N11" s="95"/>
      <c r="O11" s="95"/>
      <c r="P11" s="95"/>
    </row>
    <row r="12" spans="1:26" ht="11.45" customHeight="1" x14ac:dyDescent="0.25">
      <c r="A12" s="95"/>
      <c r="B12" s="95"/>
      <c r="C12" s="95"/>
      <c r="D12" s="95"/>
      <c r="E12" s="95"/>
      <c r="F12" s="95"/>
      <c r="G12" s="95"/>
      <c r="H12" s="95"/>
      <c r="I12" s="95"/>
      <c r="J12" s="95"/>
      <c r="K12" s="95"/>
      <c r="L12" s="95"/>
      <c r="M12" s="95"/>
      <c r="N12" s="95"/>
      <c r="O12" s="95"/>
      <c r="P12" s="95"/>
    </row>
    <row r="13" spans="1:26" ht="0.6" hidden="1" customHeight="1" x14ac:dyDescent="0.25">
      <c r="A13" s="95"/>
      <c r="B13" s="95"/>
      <c r="C13" s="95"/>
      <c r="D13" s="95"/>
      <c r="E13" s="95"/>
      <c r="F13" s="95"/>
      <c r="G13" s="95"/>
      <c r="H13" s="95"/>
      <c r="I13" s="95"/>
      <c r="J13" s="95"/>
      <c r="K13" s="95"/>
      <c r="L13" s="95"/>
      <c r="M13" s="95"/>
      <c r="N13" s="95"/>
      <c r="O13" s="95"/>
      <c r="P13" s="95"/>
    </row>
    <row r="14" spans="1:26" ht="13.15" hidden="1" customHeight="1" x14ac:dyDescent="0.25">
      <c r="A14" s="95"/>
      <c r="B14" s="95"/>
      <c r="C14" s="95"/>
      <c r="D14" s="95"/>
      <c r="E14" s="95"/>
      <c r="F14" s="95"/>
      <c r="G14" s="95"/>
      <c r="H14" s="95"/>
      <c r="I14" s="95"/>
      <c r="J14" s="95"/>
      <c r="K14" s="95"/>
      <c r="L14" s="95"/>
      <c r="M14" s="95"/>
      <c r="N14" s="95"/>
      <c r="O14" s="95"/>
      <c r="P14" s="95"/>
      <c r="Q14" s="23"/>
      <c r="R14" s="23"/>
      <c r="S14" s="23"/>
      <c r="T14" s="23"/>
      <c r="U14" s="23"/>
      <c r="V14" s="23"/>
      <c r="W14" s="23"/>
      <c r="X14" s="23"/>
      <c r="Y14" s="23"/>
      <c r="Z14" s="23"/>
    </row>
    <row r="15" spans="1:26" ht="9.6" hidden="1" customHeight="1" x14ac:dyDescent="0.25">
      <c r="A15" s="95"/>
      <c r="B15" s="95"/>
      <c r="C15" s="95"/>
      <c r="D15" s="95"/>
      <c r="E15" s="95"/>
      <c r="F15" s="95"/>
      <c r="G15" s="95"/>
      <c r="H15" s="95"/>
      <c r="I15" s="95"/>
      <c r="J15" s="95"/>
      <c r="K15" s="95"/>
      <c r="L15" s="95"/>
      <c r="M15" s="95"/>
      <c r="N15" s="95"/>
      <c r="O15" s="95"/>
      <c r="P15" s="95"/>
      <c r="Q15" s="23"/>
      <c r="R15" s="23"/>
      <c r="S15" s="23"/>
      <c r="T15" s="23"/>
      <c r="U15" s="23"/>
      <c r="V15" s="23"/>
      <c r="W15" s="23"/>
      <c r="X15" s="23"/>
      <c r="Y15" s="23"/>
      <c r="Z15" s="23"/>
    </row>
    <row r="16" spans="1:26" ht="13.15" hidden="1" customHeight="1" x14ac:dyDescent="0.25">
      <c r="A16" s="95"/>
      <c r="B16" s="95"/>
      <c r="C16" s="95"/>
      <c r="D16" s="95"/>
      <c r="E16" s="95"/>
      <c r="F16" s="95"/>
      <c r="G16" s="95"/>
      <c r="H16" s="95"/>
      <c r="I16" s="95"/>
      <c r="J16" s="95"/>
      <c r="K16" s="95"/>
      <c r="L16" s="95"/>
      <c r="M16" s="95"/>
      <c r="N16" s="95"/>
      <c r="O16" s="95"/>
      <c r="P16" s="95"/>
    </row>
    <row r="17" spans="1:20" ht="13.15" hidden="1" customHeight="1" x14ac:dyDescent="0.25">
      <c r="A17" s="95"/>
      <c r="B17" s="95"/>
      <c r="C17" s="95"/>
      <c r="D17" s="95"/>
      <c r="E17" s="95"/>
      <c r="F17" s="95"/>
      <c r="G17" s="95"/>
      <c r="H17" s="95"/>
      <c r="I17" s="95"/>
      <c r="J17" s="95"/>
      <c r="K17" s="95"/>
      <c r="L17" s="95"/>
      <c r="M17" s="95"/>
      <c r="N17" s="95"/>
      <c r="O17" s="95"/>
      <c r="P17" s="95"/>
    </row>
    <row r="18" spans="1:20" s="39" customFormat="1" ht="13.5" customHeight="1" x14ac:dyDescent="0.35">
      <c r="A18" s="95"/>
      <c r="B18" s="95"/>
      <c r="C18" s="95"/>
      <c r="D18" s="95"/>
      <c r="E18" s="95"/>
      <c r="F18" s="95"/>
      <c r="G18" s="95"/>
      <c r="H18" s="95"/>
      <c r="I18" s="95"/>
      <c r="J18" s="95"/>
      <c r="K18" s="95"/>
      <c r="L18" s="95"/>
      <c r="M18" s="95"/>
      <c r="N18" s="95"/>
      <c r="O18" s="95"/>
      <c r="P18" s="95"/>
    </row>
    <row r="19" spans="1:20" ht="13.5" customHeight="1" x14ac:dyDescent="0.25"/>
    <row r="20" spans="1:20" ht="13.5" customHeight="1" x14ac:dyDescent="0.25"/>
    <row r="21" spans="1:20" ht="13.5" customHeight="1" x14ac:dyDescent="0.25"/>
    <row r="22" spans="1:20" ht="36.75" customHeight="1" x14ac:dyDescent="0.25">
      <c r="A22" s="8" t="s">
        <v>1</v>
      </c>
      <c r="B22" s="106" t="s">
        <v>61</v>
      </c>
      <c r="C22" s="107"/>
      <c r="D22" s="108"/>
      <c r="E22" s="109" t="s">
        <v>2</v>
      </c>
      <c r="F22" s="99"/>
      <c r="G22" s="97"/>
      <c r="H22" s="110" t="s">
        <v>51</v>
      </c>
      <c r="I22" s="99"/>
      <c r="J22" s="99"/>
      <c r="K22" s="97"/>
      <c r="L22" s="9"/>
      <c r="M22" s="9"/>
      <c r="N22" s="9"/>
      <c r="O22" s="9"/>
      <c r="P22" s="10"/>
    </row>
    <row r="23" spans="1:20" ht="13.5" customHeight="1" x14ac:dyDescent="0.25">
      <c r="A23" s="8"/>
      <c r="B23" s="96"/>
      <c r="C23" s="97"/>
      <c r="D23" s="11"/>
      <c r="E23" s="109" t="s">
        <v>3</v>
      </c>
      <c r="F23" s="99"/>
      <c r="G23" s="97"/>
      <c r="H23" s="110" t="s">
        <v>52</v>
      </c>
      <c r="I23" s="99"/>
      <c r="J23" s="99"/>
      <c r="K23" s="97"/>
      <c r="L23" s="11"/>
      <c r="M23" s="9"/>
      <c r="N23" s="9"/>
      <c r="O23" s="9"/>
      <c r="P23" s="10"/>
    </row>
    <row r="24" spans="1:20" ht="13.5" customHeight="1" x14ac:dyDescent="0.25">
      <c r="A24" s="12"/>
      <c r="B24" s="96"/>
      <c r="C24" s="97"/>
      <c r="D24" s="11"/>
      <c r="E24" s="98" t="s">
        <v>4</v>
      </c>
      <c r="F24" s="99"/>
      <c r="G24" s="97"/>
      <c r="H24" s="100">
        <v>45757</v>
      </c>
      <c r="I24" s="101"/>
      <c r="J24" s="101"/>
      <c r="K24" s="102"/>
      <c r="L24" s="11"/>
      <c r="M24" s="9"/>
      <c r="N24" s="9"/>
      <c r="O24" s="9"/>
      <c r="P24" s="10"/>
      <c r="T24" s="68"/>
    </row>
    <row r="25" spans="1:20" ht="13.5" customHeight="1" x14ac:dyDescent="0.25">
      <c r="A25" s="13" t="s">
        <v>5</v>
      </c>
      <c r="B25" s="103" t="s">
        <v>6</v>
      </c>
      <c r="C25" s="104"/>
      <c r="D25" s="104"/>
      <c r="E25" s="104"/>
      <c r="F25" s="104"/>
      <c r="G25" s="104"/>
      <c r="H25" s="104"/>
      <c r="I25" s="104"/>
      <c r="J25" s="104"/>
      <c r="K25" s="105"/>
      <c r="L25" s="14"/>
      <c r="M25" s="15"/>
      <c r="N25" s="15"/>
      <c r="O25" s="15"/>
      <c r="P25" s="16"/>
      <c r="T25" s="69"/>
    </row>
    <row r="26" spans="1:20" ht="13.5" customHeight="1" x14ac:dyDescent="0.25">
      <c r="A26" s="17"/>
      <c r="B26" s="18"/>
      <c r="C26" s="94" t="s">
        <v>7</v>
      </c>
      <c r="D26" s="90"/>
      <c r="E26" s="94" t="s">
        <v>8</v>
      </c>
      <c r="F26" s="90"/>
      <c r="G26" s="94" t="s">
        <v>9</v>
      </c>
      <c r="H26" s="90"/>
      <c r="I26" s="94" t="s">
        <v>10</v>
      </c>
      <c r="J26" s="90"/>
      <c r="K26" s="94" t="s">
        <v>11</v>
      </c>
      <c r="L26" s="90"/>
      <c r="M26" s="89" t="s">
        <v>12</v>
      </c>
      <c r="N26" s="90"/>
      <c r="O26" s="93" t="s">
        <v>13</v>
      </c>
      <c r="P26" s="90"/>
      <c r="T26" s="69"/>
    </row>
    <row r="27" spans="1:20" ht="13.5" customHeight="1" x14ac:dyDescent="0.25">
      <c r="A27" s="19"/>
      <c r="B27" s="20"/>
      <c r="C27" s="91"/>
      <c r="D27" s="92"/>
      <c r="E27" s="91"/>
      <c r="F27" s="92"/>
      <c r="G27" s="91"/>
      <c r="H27" s="92"/>
      <c r="I27" s="91"/>
      <c r="J27" s="92"/>
      <c r="K27" s="91"/>
      <c r="L27" s="92"/>
      <c r="M27" s="91"/>
      <c r="N27" s="92"/>
      <c r="O27" s="91"/>
      <c r="P27" s="92"/>
      <c r="T27" s="69"/>
    </row>
    <row r="28" spans="1:20" ht="13.5" customHeight="1" x14ac:dyDescent="0.25">
      <c r="A28" s="21" t="s">
        <v>14</v>
      </c>
      <c r="B28" s="21" t="s">
        <v>15</v>
      </c>
      <c r="C28" s="22" t="s">
        <v>16</v>
      </c>
      <c r="D28" s="22" t="s">
        <v>17</v>
      </c>
      <c r="E28" s="21" t="s">
        <v>16</v>
      </c>
      <c r="F28" s="21" t="s">
        <v>17</v>
      </c>
      <c r="G28" s="21" t="s">
        <v>16</v>
      </c>
      <c r="H28" s="21" t="s">
        <v>17</v>
      </c>
      <c r="I28" s="21" t="s">
        <v>16</v>
      </c>
      <c r="J28" s="21" t="s">
        <v>17</v>
      </c>
      <c r="K28" s="22" t="s">
        <v>16</v>
      </c>
      <c r="L28" s="22" t="s">
        <v>17</v>
      </c>
      <c r="M28" s="22" t="s">
        <v>16</v>
      </c>
      <c r="N28" s="22" t="s">
        <v>17</v>
      </c>
      <c r="O28" s="22" t="s">
        <v>16</v>
      </c>
      <c r="P28" s="22" t="s">
        <v>17</v>
      </c>
      <c r="T28" s="69"/>
    </row>
    <row r="29" spans="1:20" ht="13.5" customHeight="1" x14ac:dyDescent="0.25">
      <c r="A29" s="40">
        <v>1</v>
      </c>
      <c r="B29" s="41" t="s">
        <v>53</v>
      </c>
      <c r="C29" s="42">
        <v>12</v>
      </c>
      <c r="D29" s="42">
        <v>12</v>
      </c>
      <c r="E29" s="42">
        <v>0</v>
      </c>
      <c r="F29" s="42">
        <v>0</v>
      </c>
      <c r="G29" s="42">
        <v>0</v>
      </c>
      <c r="H29" s="42">
        <v>0</v>
      </c>
      <c r="I29" s="42">
        <v>0</v>
      </c>
      <c r="J29" s="42">
        <v>0</v>
      </c>
      <c r="K29" s="42">
        <v>12</v>
      </c>
      <c r="L29" s="42">
        <v>12</v>
      </c>
      <c r="M29" s="43">
        <f t="shared" ref="M29:N32" si="0">ROUND(C29*100/K29,1)</f>
        <v>100</v>
      </c>
      <c r="N29" s="43">
        <f t="shared" si="0"/>
        <v>100</v>
      </c>
      <c r="O29" s="43">
        <f t="shared" ref="O29:P32" si="1">ROUND((C29+E29)*100/K29,1)</f>
        <v>100</v>
      </c>
      <c r="P29" s="44">
        <f t="shared" si="1"/>
        <v>100</v>
      </c>
      <c r="T29" s="69"/>
    </row>
    <row r="30" spans="1:20" ht="13.5" customHeight="1" x14ac:dyDescent="0.25">
      <c r="A30" s="40">
        <v>2</v>
      </c>
      <c r="B30" s="46" t="s">
        <v>54</v>
      </c>
      <c r="C30" s="47">
        <v>27</v>
      </c>
      <c r="D30" s="47">
        <v>27</v>
      </c>
      <c r="E30" s="47">
        <v>2</v>
      </c>
      <c r="F30" s="47">
        <v>2</v>
      </c>
      <c r="G30" s="47">
        <v>0</v>
      </c>
      <c r="H30" s="47">
        <v>0</v>
      </c>
      <c r="I30" s="47">
        <v>0</v>
      </c>
      <c r="J30" s="47">
        <v>0</v>
      </c>
      <c r="K30" s="47">
        <v>29</v>
      </c>
      <c r="L30" s="47">
        <v>29</v>
      </c>
      <c r="M30" s="48">
        <f t="shared" si="0"/>
        <v>93.1</v>
      </c>
      <c r="N30" s="48">
        <f t="shared" si="0"/>
        <v>93.1</v>
      </c>
      <c r="O30" s="48">
        <f t="shared" si="1"/>
        <v>100</v>
      </c>
      <c r="P30" s="49">
        <f t="shared" si="1"/>
        <v>100</v>
      </c>
      <c r="T30" s="69"/>
    </row>
    <row r="31" spans="1:20" ht="13.5" customHeight="1" x14ac:dyDescent="0.25">
      <c r="A31" s="40">
        <v>3</v>
      </c>
      <c r="B31" s="50" t="s">
        <v>197</v>
      </c>
      <c r="C31" s="47">
        <v>11</v>
      </c>
      <c r="D31" s="47">
        <v>11</v>
      </c>
      <c r="E31" s="47">
        <v>0</v>
      </c>
      <c r="F31" s="47">
        <v>0</v>
      </c>
      <c r="G31" s="47">
        <v>0</v>
      </c>
      <c r="H31" s="47">
        <v>0</v>
      </c>
      <c r="I31" s="47">
        <v>0</v>
      </c>
      <c r="J31" s="47">
        <v>0</v>
      </c>
      <c r="K31" s="47">
        <v>11</v>
      </c>
      <c r="L31" s="47">
        <v>11</v>
      </c>
      <c r="M31" s="48">
        <f t="shared" si="0"/>
        <v>100</v>
      </c>
      <c r="N31" s="48">
        <f t="shared" si="0"/>
        <v>100</v>
      </c>
      <c r="O31" s="48">
        <f t="shared" si="1"/>
        <v>100</v>
      </c>
      <c r="P31" s="49">
        <f t="shared" si="1"/>
        <v>100</v>
      </c>
      <c r="T31" s="69"/>
    </row>
    <row r="32" spans="1:20" ht="13.5" customHeight="1" x14ac:dyDescent="0.25">
      <c r="A32" s="40">
        <v>5</v>
      </c>
      <c r="B32" s="46" t="s">
        <v>55</v>
      </c>
      <c r="C32" s="47">
        <v>8</v>
      </c>
      <c r="D32" s="47">
        <v>8</v>
      </c>
      <c r="E32" s="47">
        <v>0</v>
      </c>
      <c r="F32" s="47">
        <v>0</v>
      </c>
      <c r="G32" s="47">
        <v>0</v>
      </c>
      <c r="H32" s="47">
        <v>0</v>
      </c>
      <c r="I32" s="47">
        <v>0</v>
      </c>
      <c r="J32" s="47">
        <v>0</v>
      </c>
      <c r="K32" s="47">
        <v>8</v>
      </c>
      <c r="L32" s="47">
        <v>8</v>
      </c>
      <c r="M32" s="48">
        <f t="shared" si="0"/>
        <v>100</v>
      </c>
      <c r="N32" s="48">
        <f t="shared" si="0"/>
        <v>100</v>
      </c>
      <c r="O32" s="48">
        <f t="shared" si="1"/>
        <v>100</v>
      </c>
      <c r="P32" s="49">
        <f t="shared" si="1"/>
        <v>100</v>
      </c>
      <c r="T32" s="69"/>
    </row>
    <row r="33" spans="1:20" ht="13.5" customHeight="1" x14ac:dyDescent="0.25">
      <c r="A33" s="40">
        <v>6</v>
      </c>
      <c r="B33" s="46" t="s">
        <v>56</v>
      </c>
      <c r="C33" s="47">
        <v>7</v>
      </c>
      <c r="D33" s="47">
        <v>7</v>
      </c>
      <c r="E33" s="47">
        <v>0</v>
      </c>
      <c r="F33" s="47">
        <v>0</v>
      </c>
      <c r="G33" s="47">
        <v>0</v>
      </c>
      <c r="H33" s="47">
        <v>0</v>
      </c>
      <c r="I33" s="47">
        <v>0</v>
      </c>
      <c r="J33" s="47">
        <v>0</v>
      </c>
      <c r="K33" s="47">
        <v>7</v>
      </c>
      <c r="L33" s="47">
        <v>7</v>
      </c>
      <c r="M33" s="48">
        <f t="shared" ref="M33:M38" si="2">ROUND(C33*100/K33,1)</f>
        <v>100</v>
      </c>
      <c r="N33" s="48">
        <f t="shared" ref="N33:N38" si="3">ROUND(D33*100/L33,1)</f>
        <v>100</v>
      </c>
      <c r="O33" s="48">
        <f t="shared" ref="O33:O38" si="4">ROUND((C33+E33)*100/K33,1)</f>
        <v>100</v>
      </c>
      <c r="P33" s="49">
        <f t="shared" ref="P33:P38" si="5">ROUND((D33+F33)*100/L33,1)</f>
        <v>100</v>
      </c>
      <c r="T33" s="69"/>
    </row>
    <row r="34" spans="1:20" ht="13.5" customHeight="1" x14ac:dyDescent="0.25">
      <c r="A34" s="40">
        <v>7</v>
      </c>
      <c r="B34" s="46" t="s">
        <v>18</v>
      </c>
      <c r="C34" s="47">
        <v>11</v>
      </c>
      <c r="D34" s="47">
        <v>11</v>
      </c>
      <c r="E34" s="47">
        <v>0</v>
      </c>
      <c r="F34" s="47">
        <v>0</v>
      </c>
      <c r="G34" s="47">
        <v>0</v>
      </c>
      <c r="H34" s="47">
        <v>0</v>
      </c>
      <c r="I34" s="47">
        <v>0</v>
      </c>
      <c r="J34" s="47">
        <v>0</v>
      </c>
      <c r="K34" s="47">
        <v>11</v>
      </c>
      <c r="L34" s="47">
        <v>11</v>
      </c>
      <c r="M34" s="48">
        <f t="shared" si="2"/>
        <v>100</v>
      </c>
      <c r="N34" s="48">
        <f t="shared" si="3"/>
        <v>100</v>
      </c>
      <c r="O34" s="48">
        <f t="shared" si="4"/>
        <v>100</v>
      </c>
      <c r="P34" s="49">
        <f t="shared" si="5"/>
        <v>100</v>
      </c>
      <c r="T34" s="69"/>
    </row>
    <row r="35" spans="1:20" ht="13.5" customHeight="1" x14ac:dyDescent="0.25">
      <c r="A35" s="40">
        <v>8</v>
      </c>
      <c r="B35" s="46" t="s">
        <v>57</v>
      </c>
      <c r="C35" s="47">
        <v>14</v>
      </c>
      <c r="D35" s="47">
        <v>14</v>
      </c>
      <c r="E35" s="47">
        <v>0</v>
      </c>
      <c r="F35" s="47">
        <v>0</v>
      </c>
      <c r="G35" s="47">
        <v>0</v>
      </c>
      <c r="H35" s="47">
        <v>0</v>
      </c>
      <c r="I35" s="47">
        <v>0</v>
      </c>
      <c r="J35" s="47">
        <v>0</v>
      </c>
      <c r="K35" s="47">
        <v>14</v>
      </c>
      <c r="L35" s="47">
        <v>14</v>
      </c>
      <c r="M35" s="48">
        <f t="shared" si="2"/>
        <v>100</v>
      </c>
      <c r="N35" s="48">
        <f t="shared" si="3"/>
        <v>100</v>
      </c>
      <c r="O35" s="48">
        <f t="shared" si="4"/>
        <v>100</v>
      </c>
      <c r="P35" s="49">
        <f t="shared" si="5"/>
        <v>100</v>
      </c>
      <c r="T35" s="69"/>
    </row>
    <row r="36" spans="1:20" ht="13.5" customHeight="1" x14ac:dyDescent="0.25">
      <c r="A36" s="40">
        <v>9</v>
      </c>
      <c r="B36" s="46" t="s">
        <v>58</v>
      </c>
      <c r="C36" s="47">
        <v>8</v>
      </c>
      <c r="D36" s="47">
        <v>8</v>
      </c>
      <c r="E36" s="47">
        <v>0</v>
      </c>
      <c r="F36" s="47">
        <v>0</v>
      </c>
      <c r="G36" s="47">
        <v>0</v>
      </c>
      <c r="H36" s="47">
        <v>0</v>
      </c>
      <c r="I36" s="47">
        <v>0</v>
      </c>
      <c r="J36" s="47">
        <v>0</v>
      </c>
      <c r="K36" s="47">
        <v>8</v>
      </c>
      <c r="L36" s="47">
        <v>8</v>
      </c>
      <c r="M36" s="48">
        <f t="shared" si="2"/>
        <v>100</v>
      </c>
      <c r="N36" s="48">
        <f t="shared" si="3"/>
        <v>100</v>
      </c>
      <c r="O36" s="48">
        <f t="shared" si="4"/>
        <v>100</v>
      </c>
      <c r="P36" s="49">
        <f t="shared" si="5"/>
        <v>100</v>
      </c>
      <c r="T36" s="69"/>
    </row>
    <row r="37" spans="1:20" ht="13.5" customHeight="1" x14ac:dyDescent="0.25">
      <c r="A37" s="40">
        <v>10</v>
      </c>
      <c r="B37" s="46" t="s">
        <v>59</v>
      </c>
      <c r="C37" s="47">
        <v>6</v>
      </c>
      <c r="D37" s="47">
        <v>6</v>
      </c>
      <c r="E37" s="47">
        <v>0</v>
      </c>
      <c r="F37" s="47">
        <v>0</v>
      </c>
      <c r="G37" s="47">
        <v>0</v>
      </c>
      <c r="H37" s="47">
        <v>0</v>
      </c>
      <c r="I37" s="47">
        <v>0</v>
      </c>
      <c r="J37" s="47">
        <v>0</v>
      </c>
      <c r="K37" s="47">
        <v>6</v>
      </c>
      <c r="L37" s="47">
        <v>6</v>
      </c>
      <c r="M37" s="48">
        <f t="shared" si="2"/>
        <v>100</v>
      </c>
      <c r="N37" s="48">
        <f t="shared" si="3"/>
        <v>100</v>
      </c>
      <c r="O37" s="48">
        <f t="shared" si="4"/>
        <v>100</v>
      </c>
      <c r="P37" s="49">
        <f t="shared" si="5"/>
        <v>100</v>
      </c>
      <c r="T37" s="69"/>
    </row>
    <row r="38" spans="1:20" ht="13.5" customHeight="1" x14ac:dyDescent="0.25">
      <c r="A38" s="40">
        <v>11</v>
      </c>
      <c r="B38" s="46" t="s">
        <v>60</v>
      </c>
      <c r="C38" s="47">
        <v>4</v>
      </c>
      <c r="D38" s="47">
        <v>4</v>
      </c>
      <c r="E38" s="47">
        <v>0</v>
      </c>
      <c r="F38" s="47">
        <v>0</v>
      </c>
      <c r="G38" s="47">
        <v>0</v>
      </c>
      <c r="H38" s="47">
        <v>0</v>
      </c>
      <c r="I38" s="47">
        <v>0</v>
      </c>
      <c r="J38" s="47">
        <v>0</v>
      </c>
      <c r="K38" s="47">
        <v>4</v>
      </c>
      <c r="L38" s="47">
        <v>4</v>
      </c>
      <c r="M38" s="48">
        <f t="shared" si="2"/>
        <v>100</v>
      </c>
      <c r="N38" s="48">
        <f t="shared" si="3"/>
        <v>100</v>
      </c>
      <c r="O38" s="48">
        <f t="shared" si="4"/>
        <v>100</v>
      </c>
      <c r="P38" s="49">
        <f t="shared" si="5"/>
        <v>100</v>
      </c>
      <c r="T38" s="69"/>
    </row>
    <row r="39" spans="1:20" ht="13.5" customHeight="1" x14ac:dyDescent="0.25">
      <c r="A39" s="45"/>
      <c r="B39" s="46" t="s">
        <v>236</v>
      </c>
      <c r="C39" s="76">
        <f>SUM(C29:C38)</f>
        <v>108</v>
      </c>
      <c r="D39" s="76">
        <f>SUM(D29:D38)</f>
        <v>108</v>
      </c>
      <c r="E39" s="76">
        <f>SUM(E29:E38)</f>
        <v>2</v>
      </c>
      <c r="F39" s="76">
        <f>SUM(F29:F30)</f>
        <v>2</v>
      </c>
      <c r="G39" s="76">
        <f>SUM(G29:G30)</f>
        <v>0</v>
      </c>
      <c r="H39" s="76">
        <f>SUM(H29:H30)</f>
        <v>0</v>
      </c>
      <c r="I39" s="76">
        <f>SUM(I29:I30)</f>
        <v>0</v>
      </c>
      <c r="J39" s="76">
        <f>SUM(J29:J30)</f>
        <v>0</v>
      </c>
      <c r="K39" s="77">
        <f>SUM(K29:K38)</f>
        <v>110</v>
      </c>
      <c r="L39" s="77">
        <f>SUM(L29:L38)</f>
        <v>110</v>
      </c>
      <c r="M39" s="78">
        <f>SUM(M29:M38)</f>
        <v>993.1</v>
      </c>
      <c r="N39" s="78">
        <f>SUM(N29:N38)</f>
        <v>993.1</v>
      </c>
      <c r="O39" s="78">
        <f>SUM(O29:O38)</f>
        <v>1000</v>
      </c>
      <c r="P39" s="79">
        <f>SUM(P29:P38)</f>
        <v>1000</v>
      </c>
      <c r="T39" s="69"/>
    </row>
    <row r="40" spans="1:20" ht="13.5" customHeight="1" x14ac:dyDescent="0.25">
      <c r="A40" s="24"/>
      <c r="B40" s="86" t="s">
        <v>19</v>
      </c>
      <c r="C40" s="88" t="s">
        <v>16</v>
      </c>
      <c r="D40" s="88" t="s">
        <v>17</v>
      </c>
      <c r="E40" s="80"/>
      <c r="F40" s="80"/>
      <c r="G40" s="80"/>
      <c r="H40" s="80"/>
      <c r="I40" s="80"/>
      <c r="J40" s="80"/>
      <c r="K40" s="81"/>
      <c r="L40" s="81"/>
      <c r="M40" s="82"/>
      <c r="N40" s="82"/>
      <c r="O40" s="82"/>
      <c r="P40" s="82"/>
      <c r="T40" s="69"/>
    </row>
    <row r="41" spans="1:20" ht="13.5" customHeight="1" x14ac:dyDescent="0.25">
      <c r="A41" s="25"/>
      <c r="B41" s="87" t="s">
        <v>20</v>
      </c>
      <c r="C41" s="75">
        <f>ROUND((C39+E39)*100/K39,1)</f>
        <v>100</v>
      </c>
      <c r="D41" s="75">
        <f>ROUND((D39+F39)*100/L39,1)</f>
        <v>100</v>
      </c>
      <c r="E41" s="5" t="s">
        <v>21</v>
      </c>
      <c r="F41" s="83"/>
      <c r="G41" s="84"/>
      <c r="H41" s="5"/>
      <c r="I41" s="5"/>
      <c r="J41" s="5"/>
      <c r="K41" s="84"/>
      <c r="L41" s="84"/>
      <c r="M41" s="85"/>
      <c r="N41" s="85"/>
      <c r="O41" s="85"/>
      <c r="P41" s="85"/>
      <c r="T41" s="69"/>
    </row>
    <row r="42" spans="1:20" ht="13.5" customHeight="1" x14ac:dyDescent="0.25">
      <c r="A42" s="26"/>
      <c r="B42" s="87" t="s">
        <v>22</v>
      </c>
      <c r="C42" s="75">
        <f>ROUND(C39*100/K39,1)</f>
        <v>98.2</v>
      </c>
      <c r="D42" s="75">
        <f>ROUND(D39*100/L39,1)</f>
        <v>98.2</v>
      </c>
      <c r="E42" s="5" t="s">
        <v>21</v>
      </c>
      <c r="F42" s="83"/>
      <c r="G42" s="84"/>
      <c r="H42" s="5"/>
      <c r="I42" s="5"/>
      <c r="J42" s="5"/>
      <c r="K42" s="84"/>
      <c r="L42" s="84"/>
      <c r="M42" s="85"/>
      <c r="N42" s="85"/>
      <c r="O42" s="85"/>
      <c r="P42" s="85"/>
      <c r="T42" s="69"/>
    </row>
    <row r="43" spans="1:20" ht="13.5" customHeight="1" x14ac:dyDescent="0.25">
      <c r="T43" s="69"/>
    </row>
    <row r="44" spans="1:20" ht="13.5" customHeight="1" x14ac:dyDescent="0.25">
      <c r="T44" s="69"/>
    </row>
    <row r="45" spans="1:20" ht="13.5" customHeight="1" x14ac:dyDescent="0.25">
      <c r="T45" s="69"/>
    </row>
    <row r="46" spans="1:20" ht="13.5" customHeight="1" x14ac:dyDescent="0.25">
      <c r="T46" s="69"/>
    </row>
    <row r="47" spans="1:20" ht="13.5" customHeight="1" x14ac:dyDescent="0.25">
      <c r="T47" s="69"/>
    </row>
    <row r="48" spans="1:20" ht="13.5" customHeight="1" x14ac:dyDescent="0.25"/>
    <row r="49" ht="13.5" customHeight="1" x14ac:dyDescent="0.25"/>
    <row r="50" ht="13.5" customHeight="1" x14ac:dyDescent="0.25"/>
    <row r="51" ht="13.5" customHeight="1" x14ac:dyDescent="0.25"/>
    <row r="52" ht="13.5" customHeight="1" x14ac:dyDescent="0.25"/>
    <row r="53" ht="13.5" customHeight="1" x14ac:dyDescent="0.25"/>
    <row r="54" ht="13.5" customHeight="1" x14ac:dyDescent="0.25"/>
    <row r="55" ht="13.5" customHeight="1" x14ac:dyDescent="0.25"/>
    <row r="56" ht="13.5" customHeight="1" x14ac:dyDescent="0.25"/>
    <row r="57" ht="13.5" customHeight="1" x14ac:dyDescent="0.25"/>
    <row r="58" ht="13.5" customHeight="1" x14ac:dyDescent="0.25"/>
    <row r="59" ht="13.5" customHeight="1" x14ac:dyDescent="0.25"/>
    <row r="60" ht="13.5" customHeight="1" x14ac:dyDescent="0.25"/>
    <row r="61" ht="13.5" customHeight="1" x14ac:dyDescent="0.25"/>
    <row r="62" ht="13.5" customHeight="1" x14ac:dyDescent="0.25"/>
    <row r="63" ht="13.5" customHeight="1" x14ac:dyDescent="0.25"/>
    <row r="64" ht="13.5" customHeight="1" x14ac:dyDescent="0.25"/>
    <row r="65" ht="13.5" customHeight="1" x14ac:dyDescent="0.25"/>
    <row r="66" ht="13.5" customHeight="1" x14ac:dyDescent="0.25"/>
    <row r="67" ht="13.5" customHeight="1" x14ac:dyDescent="0.25"/>
    <row r="68" ht="13.5" customHeight="1" x14ac:dyDescent="0.25"/>
    <row r="69" ht="13.5" customHeight="1" x14ac:dyDescent="0.25"/>
    <row r="70" ht="13.5" customHeight="1" x14ac:dyDescent="0.25"/>
    <row r="71" ht="13.5" customHeight="1" x14ac:dyDescent="0.25"/>
    <row r="72" ht="13.5" customHeight="1" x14ac:dyDescent="0.25"/>
    <row r="73" ht="13.5" customHeight="1" x14ac:dyDescent="0.25"/>
    <row r="74" ht="13.5" customHeight="1" x14ac:dyDescent="0.25"/>
    <row r="75" ht="13.5" customHeight="1" x14ac:dyDescent="0.25"/>
    <row r="76" ht="13.5" customHeight="1" x14ac:dyDescent="0.25"/>
    <row r="77" ht="13.5" customHeight="1" x14ac:dyDescent="0.25"/>
    <row r="78" ht="13.5" customHeight="1" x14ac:dyDescent="0.25"/>
    <row r="79" ht="13.5" customHeight="1" x14ac:dyDescent="0.25"/>
    <row r="80" ht="13.5" customHeight="1" x14ac:dyDescent="0.25"/>
    <row r="81" ht="13.5" customHeight="1" x14ac:dyDescent="0.25"/>
    <row r="82" ht="13.5" customHeight="1" x14ac:dyDescent="0.25"/>
    <row r="83" ht="13.5" customHeight="1" x14ac:dyDescent="0.25"/>
    <row r="84" ht="13.5" customHeight="1" x14ac:dyDescent="0.25"/>
    <row r="85" ht="13.5" customHeight="1" x14ac:dyDescent="0.25"/>
    <row r="86" ht="13.5" customHeight="1" x14ac:dyDescent="0.25"/>
    <row r="87" ht="13.5" customHeight="1" x14ac:dyDescent="0.25"/>
    <row r="88" ht="13.5" customHeight="1" x14ac:dyDescent="0.25"/>
    <row r="89" ht="13.5" customHeight="1" x14ac:dyDescent="0.25"/>
    <row r="90" ht="13.5" customHeight="1" x14ac:dyDescent="0.25"/>
    <row r="91" ht="13.5" customHeight="1" x14ac:dyDescent="0.25"/>
    <row r="92" ht="13.5" customHeight="1" x14ac:dyDescent="0.25"/>
    <row r="93" ht="13.5" customHeight="1" x14ac:dyDescent="0.25"/>
    <row r="94" ht="13.5" customHeight="1" x14ac:dyDescent="0.25"/>
    <row r="95" ht="13.5" customHeight="1" x14ac:dyDescent="0.25"/>
    <row r="96" ht="13.5" customHeight="1" x14ac:dyDescent="0.25"/>
    <row r="97" ht="13.5" customHeight="1" x14ac:dyDescent="0.25"/>
    <row r="98" ht="13.5" customHeight="1" x14ac:dyDescent="0.25"/>
    <row r="99" ht="13.5" customHeight="1" x14ac:dyDescent="0.25"/>
    <row r="100" ht="13.5" customHeight="1" x14ac:dyDescent="0.25"/>
    <row r="101" ht="13.5" customHeight="1" x14ac:dyDescent="0.25"/>
    <row r="102" ht="13.5" customHeight="1" x14ac:dyDescent="0.25"/>
    <row r="103" ht="13.5" customHeight="1" x14ac:dyDescent="0.25"/>
    <row r="104" ht="13.5" customHeight="1" x14ac:dyDescent="0.25"/>
    <row r="105" ht="13.5" customHeight="1" x14ac:dyDescent="0.25"/>
    <row r="106" ht="13.5" customHeight="1" x14ac:dyDescent="0.25"/>
    <row r="107" ht="13.5" customHeight="1" x14ac:dyDescent="0.25"/>
    <row r="108" ht="13.5" customHeight="1" x14ac:dyDescent="0.25"/>
    <row r="109" ht="13.5" customHeight="1" x14ac:dyDescent="0.25"/>
    <row r="110" ht="13.5" customHeight="1" x14ac:dyDescent="0.25"/>
    <row r="111" ht="13.5" customHeight="1" x14ac:dyDescent="0.25"/>
    <row r="112" ht="13.5" customHeight="1" x14ac:dyDescent="0.25"/>
    <row r="113" ht="13.5" customHeight="1" x14ac:dyDescent="0.25"/>
    <row r="114" ht="13.5" customHeight="1" x14ac:dyDescent="0.25"/>
    <row r="115" ht="13.5" customHeight="1" x14ac:dyDescent="0.25"/>
    <row r="116" ht="13.5" customHeight="1" x14ac:dyDescent="0.25"/>
    <row r="117" ht="13.5" customHeight="1" x14ac:dyDescent="0.25"/>
    <row r="118" ht="13.5" customHeight="1" x14ac:dyDescent="0.25"/>
    <row r="119" ht="13.5" customHeight="1" x14ac:dyDescent="0.25"/>
    <row r="120" ht="13.5" customHeight="1" x14ac:dyDescent="0.25"/>
    <row r="121" ht="13.5" customHeight="1" x14ac:dyDescent="0.25"/>
    <row r="122" ht="13.5" customHeight="1" x14ac:dyDescent="0.25"/>
    <row r="123" ht="13.5" customHeight="1" x14ac:dyDescent="0.25"/>
    <row r="124" ht="13.5" customHeight="1" x14ac:dyDescent="0.25"/>
    <row r="125" ht="13.5" customHeight="1" x14ac:dyDescent="0.25"/>
    <row r="126" ht="13.5" customHeight="1" x14ac:dyDescent="0.25"/>
    <row r="127" ht="13.5" customHeight="1" x14ac:dyDescent="0.25"/>
    <row r="128" ht="13.5" customHeight="1" x14ac:dyDescent="0.25"/>
    <row r="129" ht="13.5" customHeight="1" x14ac:dyDescent="0.25"/>
    <row r="130" ht="13.5" customHeight="1" x14ac:dyDescent="0.25"/>
    <row r="131" ht="13.5" customHeight="1" x14ac:dyDescent="0.25"/>
    <row r="132" ht="13.5" customHeight="1" x14ac:dyDescent="0.25"/>
    <row r="133" ht="13.5" customHeight="1" x14ac:dyDescent="0.25"/>
    <row r="134" ht="13.5" customHeight="1" x14ac:dyDescent="0.25"/>
    <row r="135" ht="13.5" customHeight="1" x14ac:dyDescent="0.25"/>
    <row r="136" ht="13.5" customHeight="1" x14ac:dyDescent="0.25"/>
    <row r="137" ht="13.5" customHeight="1" x14ac:dyDescent="0.25"/>
    <row r="138" ht="13.5" customHeight="1" x14ac:dyDescent="0.25"/>
    <row r="139" ht="13.5" customHeight="1" x14ac:dyDescent="0.25"/>
    <row r="140" ht="13.5" customHeight="1" x14ac:dyDescent="0.25"/>
    <row r="141" ht="13.5" customHeight="1" x14ac:dyDescent="0.25"/>
    <row r="142" ht="13.5" customHeight="1" x14ac:dyDescent="0.25"/>
    <row r="143" ht="13.5" customHeight="1" x14ac:dyDescent="0.25"/>
    <row r="144" ht="13.5" customHeight="1" x14ac:dyDescent="0.25"/>
    <row r="145" ht="13.5" customHeight="1" x14ac:dyDescent="0.25"/>
    <row r="146" ht="13.5" customHeight="1" x14ac:dyDescent="0.25"/>
    <row r="147" ht="13.5" customHeight="1" x14ac:dyDescent="0.25"/>
    <row r="148" ht="13.5" customHeight="1" x14ac:dyDescent="0.25"/>
    <row r="149" ht="13.5" customHeight="1" x14ac:dyDescent="0.25"/>
    <row r="150" ht="13.5" customHeight="1" x14ac:dyDescent="0.25"/>
    <row r="151" ht="13.5" customHeight="1" x14ac:dyDescent="0.25"/>
    <row r="152" ht="13.5" customHeight="1" x14ac:dyDescent="0.25"/>
    <row r="153" ht="13.5" customHeight="1" x14ac:dyDescent="0.25"/>
    <row r="154" ht="13.5" customHeight="1" x14ac:dyDescent="0.25"/>
    <row r="155" ht="13.5" customHeight="1" x14ac:dyDescent="0.25"/>
    <row r="156" ht="13.5" customHeight="1" x14ac:dyDescent="0.25"/>
    <row r="157" ht="13.5" customHeight="1" x14ac:dyDescent="0.25"/>
    <row r="158" ht="13.5" customHeight="1" x14ac:dyDescent="0.25"/>
    <row r="159" ht="13.5" customHeight="1" x14ac:dyDescent="0.25"/>
    <row r="160" ht="13.5" customHeight="1" x14ac:dyDescent="0.25"/>
    <row r="161" ht="13.5" customHeight="1" x14ac:dyDescent="0.25"/>
    <row r="162" ht="13.5" customHeight="1" x14ac:dyDescent="0.25"/>
    <row r="163" ht="13.5" customHeight="1" x14ac:dyDescent="0.25"/>
    <row r="164" ht="13.5" customHeight="1" x14ac:dyDescent="0.25"/>
    <row r="165" ht="13.5" customHeight="1" x14ac:dyDescent="0.25"/>
    <row r="166" ht="13.5" customHeight="1" x14ac:dyDescent="0.25"/>
    <row r="167" ht="13.5" customHeight="1" x14ac:dyDescent="0.25"/>
    <row r="168" ht="13.5" customHeight="1" x14ac:dyDescent="0.25"/>
    <row r="169" ht="13.5" customHeight="1" x14ac:dyDescent="0.25"/>
    <row r="170" ht="13.5" customHeight="1" x14ac:dyDescent="0.25"/>
    <row r="171" ht="13.5" customHeight="1" x14ac:dyDescent="0.25"/>
    <row r="172" ht="13.5" customHeight="1" x14ac:dyDescent="0.25"/>
    <row r="173" ht="13.5" customHeight="1" x14ac:dyDescent="0.25"/>
    <row r="174" ht="13.5" customHeight="1" x14ac:dyDescent="0.25"/>
    <row r="175" ht="13.5" customHeight="1" x14ac:dyDescent="0.25"/>
    <row r="176" ht="13.5" customHeight="1" x14ac:dyDescent="0.25"/>
    <row r="177" ht="13.5" customHeight="1" x14ac:dyDescent="0.25"/>
    <row r="178" ht="13.5" customHeight="1" x14ac:dyDescent="0.25"/>
    <row r="179" ht="13.5" customHeight="1" x14ac:dyDescent="0.25"/>
    <row r="180" ht="13.5" customHeight="1" x14ac:dyDescent="0.25"/>
    <row r="181" ht="13.5" customHeight="1" x14ac:dyDescent="0.25"/>
    <row r="182" ht="13.5" customHeight="1" x14ac:dyDescent="0.25"/>
    <row r="183" ht="13.5" customHeight="1" x14ac:dyDescent="0.25"/>
    <row r="184" ht="13.5" customHeight="1" x14ac:dyDescent="0.25"/>
    <row r="185" ht="13.5" customHeight="1" x14ac:dyDescent="0.25"/>
    <row r="186" ht="13.5" customHeight="1" x14ac:dyDescent="0.25"/>
    <row r="187" ht="13.5" customHeight="1" x14ac:dyDescent="0.25"/>
    <row r="188" ht="13.5" customHeight="1" x14ac:dyDescent="0.25"/>
    <row r="189" ht="13.5" customHeight="1" x14ac:dyDescent="0.25"/>
    <row r="190" ht="13.5" customHeight="1" x14ac:dyDescent="0.25"/>
    <row r="191" ht="13.5" customHeight="1" x14ac:dyDescent="0.25"/>
    <row r="192" ht="13.5" customHeight="1" x14ac:dyDescent="0.25"/>
    <row r="193" ht="13.5" customHeight="1" x14ac:dyDescent="0.25"/>
    <row r="194" ht="13.5" customHeight="1" x14ac:dyDescent="0.25"/>
    <row r="195" ht="13.5" customHeight="1" x14ac:dyDescent="0.25"/>
    <row r="196" ht="13.5" customHeight="1" x14ac:dyDescent="0.25"/>
    <row r="197" ht="13.5" customHeight="1" x14ac:dyDescent="0.25"/>
    <row r="198" ht="13.5" customHeight="1" x14ac:dyDescent="0.25"/>
    <row r="199" ht="13.5" customHeight="1" x14ac:dyDescent="0.25"/>
    <row r="200" ht="13.5" customHeight="1" x14ac:dyDescent="0.25"/>
    <row r="201" ht="13.5" customHeight="1" x14ac:dyDescent="0.25"/>
    <row r="202" ht="13.5" customHeight="1" x14ac:dyDescent="0.25"/>
    <row r="203" ht="13.5" customHeight="1" x14ac:dyDescent="0.25"/>
    <row r="204" ht="13.5" customHeight="1" x14ac:dyDescent="0.25"/>
    <row r="205" ht="13.5" customHeight="1" x14ac:dyDescent="0.25"/>
    <row r="206" ht="13.5" customHeight="1" x14ac:dyDescent="0.25"/>
    <row r="207" ht="13.5" customHeight="1" x14ac:dyDescent="0.25"/>
    <row r="208" ht="13.5" customHeight="1" x14ac:dyDescent="0.25"/>
    <row r="209" ht="13.5" customHeight="1" x14ac:dyDescent="0.25"/>
    <row r="210" ht="13.5" customHeight="1" x14ac:dyDescent="0.25"/>
    <row r="211" ht="13.5" customHeight="1" x14ac:dyDescent="0.25"/>
    <row r="212" ht="13.5" customHeight="1" x14ac:dyDescent="0.25"/>
    <row r="213" ht="13.5" customHeight="1" x14ac:dyDescent="0.25"/>
    <row r="214" ht="13.5" customHeight="1" x14ac:dyDescent="0.25"/>
    <row r="215" ht="13.5" customHeight="1" x14ac:dyDescent="0.25"/>
    <row r="216" ht="13.5" customHeight="1" x14ac:dyDescent="0.25"/>
    <row r="217" ht="13.5" customHeight="1" x14ac:dyDescent="0.25"/>
    <row r="218" ht="13.5" customHeight="1" x14ac:dyDescent="0.25"/>
    <row r="219" ht="13.5" customHeight="1" x14ac:dyDescent="0.25"/>
    <row r="220" ht="13.5" customHeight="1" x14ac:dyDescent="0.25"/>
    <row r="221" ht="13.5" customHeight="1" x14ac:dyDescent="0.25"/>
    <row r="222" ht="13.5" customHeight="1" x14ac:dyDescent="0.25"/>
    <row r="223" ht="13.5" customHeight="1" x14ac:dyDescent="0.25"/>
    <row r="224" ht="13.5" customHeight="1" x14ac:dyDescent="0.25"/>
    <row r="225" ht="13.5" customHeight="1" x14ac:dyDescent="0.25"/>
    <row r="226" ht="13.5" customHeight="1" x14ac:dyDescent="0.25"/>
    <row r="227" ht="13.5" customHeight="1" x14ac:dyDescent="0.25"/>
    <row r="228" ht="13.5" customHeight="1" x14ac:dyDescent="0.25"/>
    <row r="229" ht="13.5" customHeight="1" x14ac:dyDescent="0.25"/>
    <row r="230" ht="13.5" customHeight="1" x14ac:dyDescent="0.25"/>
    <row r="231" ht="13.5" customHeight="1" x14ac:dyDescent="0.25"/>
    <row r="232" ht="13.5" customHeight="1" x14ac:dyDescent="0.25"/>
    <row r="233" ht="13.5" customHeight="1" x14ac:dyDescent="0.25"/>
    <row r="234" ht="13.5" customHeight="1" x14ac:dyDescent="0.25"/>
    <row r="235" ht="13.5" customHeight="1" x14ac:dyDescent="0.25"/>
    <row r="236" ht="13.5" customHeight="1" x14ac:dyDescent="0.25"/>
    <row r="237" ht="13.5" customHeight="1" x14ac:dyDescent="0.25"/>
    <row r="238" ht="13.5" customHeight="1" x14ac:dyDescent="0.25"/>
    <row r="239" ht="13.5" customHeight="1" x14ac:dyDescent="0.25"/>
    <row r="240" ht="13.5" customHeight="1" x14ac:dyDescent="0.25"/>
    <row r="241" ht="13.5" customHeight="1" x14ac:dyDescent="0.25"/>
    <row r="242" ht="13.5" customHeight="1" x14ac:dyDescent="0.25"/>
    <row r="243" ht="13.5" customHeight="1" x14ac:dyDescent="0.25"/>
    <row r="244" ht="13.5" customHeight="1" x14ac:dyDescent="0.25"/>
    <row r="245" ht="13.5" customHeight="1" x14ac:dyDescent="0.25"/>
    <row r="246" ht="13.5" customHeight="1" x14ac:dyDescent="0.25"/>
    <row r="247" ht="13.5" customHeight="1" x14ac:dyDescent="0.25"/>
    <row r="248" ht="13.5" customHeight="1" x14ac:dyDescent="0.25"/>
    <row r="249" ht="13.5" customHeight="1" x14ac:dyDescent="0.25"/>
    <row r="250" ht="13.5" customHeight="1" x14ac:dyDescent="0.25"/>
    <row r="251" ht="13.5" customHeight="1" x14ac:dyDescent="0.25"/>
    <row r="252" ht="13.5" customHeight="1" x14ac:dyDescent="0.25"/>
    <row r="253" ht="13.5" customHeight="1" x14ac:dyDescent="0.25"/>
    <row r="254" ht="13.5" customHeight="1" x14ac:dyDescent="0.25"/>
    <row r="255" ht="13.5" customHeight="1" x14ac:dyDescent="0.25"/>
    <row r="256" ht="13.5" customHeight="1" x14ac:dyDescent="0.25"/>
    <row r="257" ht="13.5" customHeight="1" x14ac:dyDescent="0.25"/>
    <row r="258" ht="13.5" customHeight="1" x14ac:dyDescent="0.25"/>
    <row r="259" ht="13.5" customHeight="1" x14ac:dyDescent="0.25"/>
    <row r="260" ht="13.5" customHeight="1" x14ac:dyDescent="0.25"/>
    <row r="261" ht="13.5" customHeight="1" x14ac:dyDescent="0.25"/>
    <row r="262" ht="13.5" customHeight="1" x14ac:dyDescent="0.25"/>
    <row r="263" ht="13.5" customHeight="1" x14ac:dyDescent="0.25"/>
    <row r="264" ht="13.5" customHeight="1" x14ac:dyDescent="0.25"/>
    <row r="265" ht="13.5" customHeight="1" x14ac:dyDescent="0.25"/>
    <row r="266" ht="13.5" customHeight="1" x14ac:dyDescent="0.25"/>
    <row r="267" ht="13.5" customHeight="1" x14ac:dyDescent="0.25"/>
    <row r="268" ht="13.5" customHeight="1" x14ac:dyDescent="0.25"/>
    <row r="269" ht="13.5" customHeight="1" x14ac:dyDescent="0.25"/>
    <row r="270" ht="13.5" customHeight="1" x14ac:dyDescent="0.25"/>
    <row r="271" ht="13.5" customHeight="1" x14ac:dyDescent="0.25"/>
    <row r="272" ht="13.5" customHeight="1" x14ac:dyDescent="0.25"/>
    <row r="273" ht="13.5" customHeight="1" x14ac:dyDescent="0.25"/>
    <row r="274" ht="13.5" customHeight="1" x14ac:dyDescent="0.25"/>
    <row r="275" ht="13.5" customHeight="1" x14ac:dyDescent="0.25"/>
    <row r="276" ht="13.5" customHeight="1" x14ac:dyDescent="0.25"/>
    <row r="277" ht="13.5" customHeight="1" x14ac:dyDescent="0.25"/>
    <row r="278" ht="13.5" customHeight="1" x14ac:dyDescent="0.25"/>
    <row r="279" ht="13.5" customHeight="1" x14ac:dyDescent="0.25"/>
    <row r="280" ht="13.5" customHeight="1" x14ac:dyDescent="0.25"/>
    <row r="281" ht="13.5" customHeight="1" x14ac:dyDescent="0.25"/>
    <row r="282" ht="13.5" customHeight="1" x14ac:dyDescent="0.25"/>
    <row r="283" ht="13.5" customHeight="1" x14ac:dyDescent="0.25"/>
    <row r="284" ht="13.5" customHeight="1" x14ac:dyDescent="0.25"/>
    <row r="285" ht="13.5" customHeight="1" x14ac:dyDescent="0.25"/>
    <row r="286" ht="13.5" customHeight="1" x14ac:dyDescent="0.25"/>
    <row r="287" ht="13.5" customHeight="1" x14ac:dyDescent="0.25"/>
    <row r="288" ht="13.5" customHeight="1" x14ac:dyDescent="0.25"/>
    <row r="289" ht="13.5" customHeight="1" x14ac:dyDescent="0.25"/>
    <row r="290" ht="13.5" customHeight="1" x14ac:dyDescent="0.25"/>
    <row r="291" ht="13.5" customHeight="1" x14ac:dyDescent="0.25"/>
    <row r="292" ht="13.5" customHeight="1" x14ac:dyDescent="0.25"/>
    <row r="293" ht="13.5" customHeight="1" x14ac:dyDescent="0.25"/>
    <row r="294" ht="13.5" customHeight="1" x14ac:dyDescent="0.25"/>
    <row r="295" ht="13.5" customHeight="1" x14ac:dyDescent="0.25"/>
    <row r="296" ht="13.5" customHeight="1" x14ac:dyDescent="0.25"/>
    <row r="297" ht="13.5" customHeight="1" x14ac:dyDescent="0.25"/>
    <row r="298" ht="13.5" customHeight="1" x14ac:dyDescent="0.25"/>
    <row r="299" ht="13.5" customHeight="1" x14ac:dyDescent="0.25"/>
    <row r="300" ht="13.5" customHeight="1" x14ac:dyDescent="0.25"/>
    <row r="301" ht="13.5" customHeight="1" x14ac:dyDescent="0.25"/>
    <row r="302" ht="13.5" customHeight="1" x14ac:dyDescent="0.25"/>
    <row r="303" ht="13.5" customHeight="1" x14ac:dyDescent="0.25"/>
    <row r="304" ht="13.5" customHeight="1" x14ac:dyDescent="0.25"/>
    <row r="305" ht="13.5" customHeight="1" x14ac:dyDescent="0.25"/>
    <row r="306" ht="13.5" customHeight="1" x14ac:dyDescent="0.25"/>
    <row r="307" ht="13.5" customHeight="1" x14ac:dyDescent="0.25"/>
    <row r="308" ht="13.5" customHeight="1" x14ac:dyDescent="0.25"/>
    <row r="309" ht="13.5" customHeight="1" x14ac:dyDescent="0.25"/>
    <row r="310" ht="13.5" customHeight="1" x14ac:dyDescent="0.25"/>
    <row r="311" ht="13.5" customHeight="1" x14ac:dyDescent="0.25"/>
    <row r="312" ht="13.5" customHeight="1" x14ac:dyDescent="0.25"/>
    <row r="313" ht="13.5" customHeight="1" x14ac:dyDescent="0.25"/>
    <row r="314" ht="13.5" customHeight="1" x14ac:dyDescent="0.25"/>
    <row r="315" ht="13.5" customHeight="1" x14ac:dyDescent="0.25"/>
    <row r="316" ht="13.5" customHeight="1" x14ac:dyDescent="0.25"/>
    <row r="317" ht="13.5" customHeight="1" x14ac:dyDescent="0.25"/>
    <row r="318" ht="13.5" customHeight="1" x14ac:dyDescent="0.25"/>
    <row r="319" ht="13.5" customHeight="1" x14ac:dyDescent="0.25"/>
    <row r="320" ht="13.5" customHeight="1" x14ac:dyDescent="0.25"/>
    <row r="321" ht="13.5" customHeight="1" x14ac:dyDescent="0.25"/>
    <row r="322" ht="13.5" customHeight="1" x14ac:dyDescent="0.25"/>
    <row r="323" ht="13.5" customHeight="1" x14ac:dyDescent="0.25"/>
    <row r="324" ht="13.5" customHeight="1" x14ac:dyDescent="0.25"/>
    <row r="325" ht="13.5" customHeight="1" x14ac:dyDescent="0.25"/>
    <row r="326" ht="13.5" customHeight="1" x14ac:dyDescent="0.25"/>
    <row r="327" ht="13.5" customHeight="1" x14ac:dyDescent="0.25"/>
    <row r="328" ht="13.5" customHeight="1" x14ac:dyDescent="0.25"/>
    <row r="329" ht="13.5" customHeight="1" x14ac:dyDescent="0.25"/>
    <row r="330" ht="13.5" customHeight="1" x14ac:dyDescent="0.25"/>
    <row r="331" ht="13.5" customHeight="1" x14ac:dyDescent="0.25"/>
    <row r="332" ht="13.5" customHeight="1" x14ac:dyDescent="0.25"/>
    <row r="333" ht="13.5" customHeight="1" x14ac:dyDescent="0.25"/>
    <row r="334" ht="13.5" customHeight="1" x14ac:dyDescent="0.25"/>
    <row r="335" ht="13.5" customHeight="1" x14ac:dyDescent="0.25"/>
    <row r="336" ht="13.5" customHeight="1" x14ac:dyDescent="0.25"/>
    <row r="337" ht="13.5" customHeight="1" x14ac:dyDescent="0.25"/>
    <row r="338" ht="13.5" customHeight="1" x14ac:dyDescent="0.25"/>
    <row r="339" ht="13.5" customHeight="1" x14ac:dyDescent="0.25"/>
    <row r="340" ht="13.5" customHeight="1" x14ac:dyDescent="0.25"/>
    <row r="341" ht="13.5" customHeight="1" x14ac:dyDescent="0.25"/>
    <row r="342" ht="13.5" customHeight="1" x14ac:dyDescent="0.25"/>
    <row r="343" ht="13.5" customHeight="1" x14ac:dyDescent="0.25"/>
    <row r="344" ht="13.5" customHeight="1" x14ac:dyDescent="0.25"/>
    <row r="345" ht="13.5" customHeight="1" x14ac:dyDescent="0.25"/>
    <row r="346" ht="13.5" customHeight="1" x14ac:dyDescent="0.25"/>
    <row r="347" ht="13.5" customHeight="1" x14ac:dyDescent="0.25"/>
    <row r="348" ht="13.5" customHeight="1" x14ac:dyDescent="0.25"/>
    <row r="349" ht="13.5" customHeight="1" x14ac:dyDescent="0.25"/>
    <row r="350" ht="13.5" customHeight="1" x14ac:dyDescent="0.25"/>
    <row r="351" ht="13.5" customHeight="1" x14ac:dyDescent="0.25"/>
    <row r="352" ht="13.5" customHeight="1" x14ac:dyDescent="0.25"/>
    <row r="353" ht="13.5" customHeight="1" x14ac:dyDescent="0.25"/>
    <row r="354" ht="13.5" customHeight="1" x14ac:dyDescent="0.25"/>
    <row r="355" ht="13.5" customHeight="1" x14ac:dyDescent="0.25"/>
    <row r="356" ht="13.5" customHeight="1" x14ac:dyDescent="0.25"/>
    <row r="357" ht="13.5" customHeight="1" x14ac:dyDescent="0.25"/>
    <row r="358" ht="13.5" customHeight="1" x14ac:dyDescent="0.25"/>
    <row r="359" ht="13.5" customHeight="1" x14ac:dyDescent="0.25"/>
    <row r="360" ht="13.5" customHeight="1" x14ac:dyDescent="0.25"/>
    <row r="361" ht="13.5" customHeight="1" x14ac:dyDescent="0.25"/>
    <row r="362" ht="13.5" customHeight="1" x14ac:dyDescent="0.25"/>
    <row r="363" ht="13.5" customHeight="1" x14ac:dyDescent="0.25"/>
    <row r="364" ht="13.5" customHeight="1" x14ac:dyDescent="0.25"/>
    <row r="365" ht="13.5" customHeight="1" x14ac:dyDescent="0.25"/>
    <row r="366" ht="13.5" customHeight="1" x14ac:dyDescent="0.25"/>
    <row r="367" ht="13.5" customHeight="1" x14ac:dyDescent="0.25"/>
    <row r="368" ht="13.5" customHeight="1" x14ac:dyDescent="0.25"/>
    <row r="369" ht="13.5" customHeight="1" x14ac:dyDescent="0.25"/>
    <row r="370" ht="13.5" customHeight="1" x14ac:dyDescent="0.25"/>
    <row r="371" ht="13.5" customHeight="1" x14ac:dyDescent="0.25"/>
    <row r="372" ht="13.5" customHeight="1" x14ac:dyDescent="0.25"/>
    <row r="373" ht="13.5" customHeight="1" x14ac:dyDescent="0.25"/>
    <row r="374" ht="13.5" customHeight="1" x14ac:dyDescent="0.25"/>
    <row r="375" ht="13.5" customHeight="1" x14ac:dyDescent="0.25"/>
    <row r="376" ht="13.5" customHeight="1" x14ac:dyDescent="0.25"/>
    <row r="377" ht="13.5" customHeight="1" x14ac:dyDescent="0.25"/>
    <row r="378" ht="13.5" customHeight="1" x14ac:dyDescent="0.25"/>
    <row r="379" ht="13.5" customHeight="1" x14ac:dyDescent="0.25"/>
    <row r="380" ht="13.5" customHeight="1" x14ac:dyDescent="0.25"/>
    <row r="381" ht="13.5" customHeight="1" x14ac:dyDescent="0.25"/>
    <row r="382" ht="13.5" customHeight="1" x14ac:dyDescent="0.25"/>
    <row r="383" ht="13.5" customHeight="1" x14ac:dyDescent="0.25"/>
    <row r="384" ht="13.5" customHeight="1" x14ac:dyDescent="0.25"/>
    <row r="385" ht="13.5" customHeight="1" x14ac:dyDescent="0.25"/>
    <row r="386" ht="13.5" customHeight="1" x14ac:dyDescent="0.25"/>
    <row r="387" ht="13.5" customHeight="1" x14ac:dyDescent="0.25"/>
    <row r="388" ht="13.5" customHeight="1" x14ac:dyDescent="0.25"/>
    <row r="389" ht="13.5" customHeight="1" x14ac:dyDescent="0.25"/>
    <row r="390" ht="13.5" customHeight="1" x14ac:dyDescent="0.25"/>
    <row r="391" ht="13.5" customHeight="1" x14ac:dyDescent="0.25"/>
    <row r="392" ht="13.5" customHeight="1" x14ac:dyDescent="0.25"/>
    <row r="393" ht="13.5" customHeight="1" x14ac:dyDescent="0.25"/>
    <row r="394" ht="13.5" customHeight="1" x14ac:dyDescent="0.25"/>
    <row r="395" ht="13.5" customHeight="1" x14ac:dyDescent="0.25"/>
    <row r="396" ht="13.5" customHeight="1" x14ac:dyDescent="0.25"/>
    <row r="397" ht="13.5" customHeight="1" x14ac:dyDescent="0.25"/>
    <row r="398" ht="13.5" customHeight="1" x14ac:dyDescent="0.25"/>
    <row r="399" ht="13.5" customHeight="1" x14ac:dyDescent="0.25"/>
    <row r="400" ht="13.5" customHeight="1" x14ac:dyDescent="0.25"/>
    <row r="401" ht="13.5" customHeight="1" x14ac:dyDescent="0.25"/>
    <row r="402" ht="13.5" customHeight="1" x14ac:dyDescent="0.25"/>
    <row r="403" ht="13.5" customHeight="1" x14ac:dyDescent="0.25"/>
    <row r="404" ht="13.5" customHeight="1" x14ac:dyDescent="0.25"/>
    <row r="405" ht="13.5" customHeight="1" x14ac:dyDescent="0.25"/>
    <row r="406" ht="13.5" customHeight="1" x14ac:dyDescent="0.25"/>
    <row r="407" ht="13.5" customHeight="1" x14ac:dyDescent="0.25"/>
    <row r="408" ht="13.5" customHeight="1" x14ac:dyDescent="0.25"/>
    <row r="409" ht="13.5" customHeight="1" x14ac:dyDescent="0.25"/>
    <row r="410" ht="13.5" customHeight="1" x14ac:dyDescent="0.25"/>
    <row r="411" ht="13.5" customHeight="1" x14ac:dyDescent="0.25"/>
    <row r="412" ht="13.5" customHeight="1" x14ac:dyDescent="0.25"/>
    <row r="413" ht="13.5" customHeight="1" x14ac:dyDescent="0.25"/>
    <row r="414" ht="13.5" customHeight="1" x14ac:dyDescent="0.25"/>
    <row r="415" ht="13.5" customHeight="1" x14ac:dyDescent="0.25"/>
    <row r="416" ht="13.5" customHeight="1" x14ac:dyDescent="0.25"/>
    <row r="417" ht="13.5" customHeight="1" x14ac:dyDescent="0.25"/>
    <row r="418" ht="13.5" customHeight="1" x14ac:dyDescent="0.25"/>
    <row r="419" ht="13.5" customHeight="1" x14ac:dyDescent="0.25"/>
    <row r="420" ht="13.5" customHeight="1" x14ac:dyDescent="0.25"/>
    <row r="421" ht="13.5" customHeight="1" x14ac:dyDescent="0.25"/>
    <row r="422" ht="13.5" customHeight="1" x14ac:dyDescent="0.25"/>
    <row r="423" ht="13.5" customHeight="1" x14ac:dyDescent="0.25"/>
    <row r="424" ht="13.5" customHeight="1" x14ac:dyDescent="0.25"/>
    <row r="425" ht="13.5" customHeight="1" x14ac:dyDescent="0.25"/>
    <row r="426" ht="13.5" customHeight="1" x14ac:dyDescent="0.25"/>
    <row r="427" ht="13.5" customHeight="1" x14ac:dyDescent="0.25"/>
    <row r="428" ht="13.5" customHeight="1" x14ac:dyDescent="0.25"/>
    <row r="429" ht="13.5" customHeight="1" x14ac:dyDescent="0.25"/>
    <row r="430" ht="13.5" customHeight="1" x14ac:dyDescent="0.25"/>
    <row r="431" ht="13.5" customHeight="1" x14ac:dyDescent="0.25"/>
    <row r="432" ht="13.5" customHeight="1" x14ac:dyDescent="0.25"/>
    <row r="433" ht="13.5" customHeight="1" x14ac:dyDescent="0.25"/>
    <row r="434" ht="13.5" customHeight="1" x14ac:dyDescent="0.25"/>
    <row r="435" ht="13.5" customHeight="1" x14ac:dyDescent="0.25"/>
    <row r="436" ht="13.5" customHeight="1" x14ac:dyDescent="0.25"/>
    <row r="437" ht="13.5" customHeight="1" x14ac:dyDescent="0.25"/>
    <row r="438" ht="13.5" customHeight="1" x14ac:dyDescent="0.25"/>
    <row r="439" ht="13.5" customHeight="1" x14ac:dyDescent="0.25"/>
    <row r="440" ht="13.5" customHeight="1" x14ac:dyDescent="0.25"/>
    <row r="441" ht="13.5" customHeight="1" x14ac:dyDescent="0.25"/>
    <row r="442" ht="13.5" customHeight="1" x14ac:dyDescent="0.25"/>
    <row r="443" ht="13.5" customHeight="1" x14ac:dyDescent="0.25"/>
    <row r="444" ht="13.5" customHeight="1" x14ac:dyDescent="0.25"/>
    <row r="445" ht="13.5" customHeight="1" x14ac:dyDescent="0.25"/>
    <row r="446" ht="13.5" customHeight="1" x14ac:dyDescent="0.25"/>
    <row r="447" ht="13.5" customHeight="1" x14ac:dyDescent="0.25"/>
    <row r="448" ht="13.5" customHeight="1" x14ac:dyDescent="0.25"/>
    <row r="449" ht="13.5" customHeight="1" x14ac:dyDescent="0.25"/>
    <row r="450" ht="13.5" customHeight="1" x14ac:dyDescent="0.25"/>
    <row r="451" ht="13.5" customHeight="1" x14ac:dyDescent="0.25"/>
    <row r="452" ht="13.5" customHeight="1" x14ac:dyDescent="0.25"/>
    <row r="453" ht="13.5" customHeight="1" x14ac:dyDescent="0.25"/>
    <row r="454" ht="13.5" customHeight="1" x14ac:dyDescent="0.25"/>
    <row r="455" ht="13.5" customHeight="1" x14ac:dyDescent="0.25"/>
    <row r="456" ht="13.5" customHeight="1" x14ac:dyDescent="0.25"/>
    <row r="457" ht="13.5" customHeight="1" x14ac:dyDescent="0.25"/>
    <row r="458" ht="13.5" customHeight="1" x14ac:dyDescent="0.25"/>
    <row r="459" ht="13.5" customHeight="1" x14ac:dyDescent="0.25"/>
    <row r="460" ht="13.5" customHeight="1" x14ac:dyDescent="0.25"/>
    <row r="461" ht="13.5" customHeight="1" x14ac:dyDescent="0.25"/>
    <row r="462" ht="13.5" customHeight="1" x14ac:dyDescent="0.25"/>
    <row r="463" ht="13.5" customHeight="1" x14ac:dyDescent="0.25"/>
    <row r="464" ht="13.5" customHeight="1" x14ac:dyDescent="0.25"/>
    <row r="465" ht="13.5" customHeight="1" x14ac:dyDescent="0.25"/>
    <row r="466" ht="13.5" customHeight="1" x14ac:dyDescent="0.25"/>
    <row r="467" ht="13.5" customHeight="1" x14ac:dyDescent="0.25"/>
    <row r="468" ht="13.5" customHeight="1" x14ac:dyDescent="0.25"/>
    <row r="469" ht="13.5" customHeight="1" x14ac:dyDescent="0.25"/>
    <row r="470" ht="13.5" customHeight="1" x14ac:dyDescent="0.25"/>
    <row r="471" ht="13.5" customHeight="1" x14ac:dyDescent="0.25"/>
    <row r="472" ht="13.5" customHeight="1" x14ac:dyDescent="0.25"/>
    <row r="473" ht="13.5" customHeight="1" x14ac:dyDescent="0.25"/>
    <row r="474" ht="13.5" customHeight="1" x14ac:dyDescent="0.25"/>
    <row r="475" ht="13.5" customHeight="1" x14ac:dyDescent="0.25"/>
    <row r="476" ht="13.5" customHeight="1" x14ac:dyDescent="0.25"/>
    <row r="477" ht="13.5" customHeight="1" x14ac:dyDescent="0.25"/>
    <row r="478" ht="13.5" customHeight="1" x14ac:dyDescent="0.25"/>
    <row r="479" ht="13.5" customHeight="1" x14ac:dyDescent="0.25"/>
    <row r="480" ht="13.5" customHeight="1" x14ac:dyDescent="0.25"/>
    <row r="481" ht="13.5" customHeight="1" x14ac:dyDescent="0.25"/>
    <row r="482" ht="13.5" customHeight="1" x14ac:dyDescent="0.25"/>
    <row r="483" ht="13.5" customHeight="1" x14ac:dyDescent="0.25"/>
    <row r="484" ht="13.5" customHeight="1" x14ac:dyDescent="0.25"/>
    <row r="485" ht="13.5" customHeight="1" x14ac:dyDescent="0.25"/>
    <row r="486" ht="13.5" customHeight="1" x14ac:dyDescent="0.25"/>
    <row r="487" ht="13.5" customHeight="1" x14ac:dyDescent="0.25"/>
    <row r="488" ht="13.5" customHeight="1" x14ac:dyDescent="0.25"/>
    <row r="489" ht="13.5" customHeight="1" x14ac:dyDescent="0.25"/>
    <row r="490" ht="13.5" customHeight="1" x14ac:dyDescent="0.25"/>
    <row r="491" ht="13.5" customHeight="1" x14ac:dyDescent="0.25"/>
    <row r="492" ht="13.5" customHeight="1" x14ac:dyDescent="0.25"/>
    <row r="493" ht="13.5" customHeight="1" x14ac:dyDescent="0.25"/>
    <row r="494" ht="13.5" customHeight="1" x14ac:dyDescent="0.25"/>
    <row r="495" ht="13.5" customHeight="1" x14ac:dyDescent="0.25"/>
    <row r="496" ht="13.5" customHeight="1" x14ac:dyDescent="0.25"/>
    <row r="497" ht="13.5" customHeight="1" x14ac:dyDescent="0.25"/>
    <row r="498" ht="13.5" customHeight="1" x14ac:dyDescent="0.25"/>
    <row r="499" ht="13.5" customHeight="1" x14ac:dyDescent="0.25"/>
    <row r="500" ht="13.5" customHeight="1" x14ac:dyDescent="0.25"/>
    <row r="501" ht="13.5" customHeight="1" x14ac:dyDescent="0.25"/>
    <row r="502" ht="13.5" customHeight="1" x14ac:dyDescent="0.25"/>
    <row r="503" ht="13.5" customHeight="1" x14ac:dyDescent="0.25"/>
    <row r="504" ht="13.5" customHeight="1" x14ac:dyDescent="0.25"/>
    <row r="505" ht="13.5" customHeight="1" x14ac:dyDescent="0.25"/>
    <row r="506" ht="13.5" customHeight="1" x14ac:dyDescent="0.25"/>
    <row r="507" ht="13.5" customHeight="1" x14ac:dyDescent="0.25"/>
    <row r="508" ht="13.5" customHeight="1" x14ac:dyDescent="0.25"/>
    <row r="509" ht="13.5" customHeight="1" x14ac:dyDescent="0.25"/>
    <row r="510" ht="13.5" customHeight="1" x14ac:dyDescent="0.25"/>
    <row r="511" ht="13.5" customHeight="1" x14ac:dyDescent="0.25"/>
    <row r="512" ht="13.5" customHeight="1" x14ac:dyDescent="0.25"/>
    <row r="513" ht="13.5" customHeight="1" x14ac:dyDescent="0.25"/>
    <row r="514" ht="13.5" customHeight="1" x14ac:dyDescent="0.25"/>
    <row r="515" ht="13.5" customHeight="1" x14ac:dyDescent="0.25"/>
    <row r="516" ht="13.5" customHeight="1" x14ac:dyDescent="0.25"/>
    <row r="517" ht="13.5" customHeight="1" x14ac:dyDescent="0.25"/>
    <row r="518" ht="13.5" customHeight="1" x14ac:dyDescent="0.25"/>
    <row r="519" ht="13.5" customHeight="1" x14ac:dyDescent="0.25"/>
    <row r="520" ht="13.5" customHeight="1" x14ac:dyDescent="0.25"/>
    <row r="521" ht="13.5" customHeight="1" x14ac:dyDescent="0.25"/>
    <row r="522" ht="13.5" customHeight="1" x14ac:dyDescent="0.25"/>
    <row r="523" ht="13.5" customHeight="1" x14ac:dyDescent="0.25"/>
    <row r="524" ht="13.5" customHeight="1" x14ac:dyDescent="0.25"/>
    <row r="525" ht="13.5" customHeight="1" x14ac:dyDescent="0.25"/>
    <row r="526" ht="13.5" customHeight="1" x14ac:dyDescent="0.25"/>
    <row r="527" ht="13.5" customHeight="1" x14ac:dyDescent="0.25"/>
    <row r="528" ht="13.5" customHeight="1" x14ac:dyDescent="0.25"/>
    <row r="529" ht="13.5" customHeight="1" x14ac:dyDescent="0.25"/>
    <row r="530" ht="13.5" customHeight="1" x14ac:dyDescent="0.25"/>
    <row r="531" ht="13.5" customHeight="1" x14ac:dyDescent="0.25"/>
    <row r="532" ht="13.5" customHeight="1" x14ac:dyDescent="0.25"/>
    <row r="533" ht="13.5" customHeight="1" x14ac:dyDescent="0.25"/>
    <row r="534" ht="13.5" customHeight="1" x14ac:dyDescent="0.25"/>
    <row r="535" ht="13.5" customHeight="1" x14ac:dyDescent="0.25"/>
    <row r="536" ht="13.5" customHeight="1" x14ac:dyDescent="0.25"/>
    <row r="537" ht="13.5" customHeight="1" x14ac:dyDescent="0.25"/>
    <row r="538" ht="13.5" customHeight="1" x14ac:dyDescent="0.25"/>
    <row r="539" ht="13.5" customHeight="1" x14ac:dyDescent="0.25"/>
    <row r="540" ht="13.5" customHeight="1" x14ac:dyDescent="0.25"/>
    <row r="541" ht="13.5" customHeight="1" x14ac:dyDescent="0.25"/>
    <row r="542" ht="13.5" customHeight="1" x14ac:dyDescent="0.25"/>
    <row r="543" ht="13.5" customHeight="1" x14ac:dyDescent="0.25"/>
    <row r="544" ht="13.5" customHeight="1" x14ac:dyDescent="0.25"/>
    <row r="545" ht="13.5" customHeight="1" x14ac:dyDescent="0.25"/>
    <row r="546" ht="13.5" customHeight="1" x14ac:dyDescent="0.25"/>
    <row r="547" ht="13.5" customHeight="1" x14ac:dyDescent="0.25"/>
    <row r="548" ht="13.5" customHeight="1" x14ac:dyDescent="0.25"/>
    <row r="549" ht="13.5" customHeight="1" x14ac:dyDescent="0.25"/>
    <row r="550" ht="13.5" customHeight="1" x14ac:dyDescent="0.25"/>
    <row r="551" ht="13.5" customHeight="1" x14ac:dyDescent="0.25"/>
    <row r="552" ht="13.5" customHeight="1" x14ac:dyDescent="0.25"/>
    <row r="553" ht="13.5" customHeight="1" x14ac:dyDescent="0.25"/>
    <row r="554" ht="13.5" customHeight="1" x14ac:dyDescent="0.25"/>
    <row r="555" ht="13.5" customHeight="1" x14ac:dyDescent="0.25"/>
    <row r="556" ht="13.5" customHeight="1" x14ac:dyDescent="0.25"/>
    <row r="557" ht="13.5" customHeight="1" x14ac:dyDescent="0.25"/>
    <row r="558" ht="13.5" customHeight="1" x14ac:dyDescent="0.25"/>
    <row r="559" ht="13.5" customHeight="1" x14ac:dyDescent="0.25"/>
    <row r="560" ht="13.5" customHeight="1" x14ac:dyDescent="0.25"/>
    <row r="561" ht="13.5" customHeight="1" x14ac:dyDescent="0.25"/>
    <row r="562" ht="13.5" customHeight="1" x14ac:dyDescent="0.25"/>
    <row r="563" ht="13.5" customHeight="1" x14ac:dyDescent="0.25"/>
    <row r="564" ht="13.5" customHeight="1" x14ac:dyDescent="0.25"/>
    <row r="565" ht="13.5" customHeight="1" x14ac:dyDescent="0.25"/>
    <row r="566" ht="13.5" customHeight="1" x14ac:dyDescent="0.25"/>
    <row r="567" ht="13.5" customHeight="1" x14ac:dyDescent="0.25"/>
    <row r="568" ht="13.5" customHeight="1" x14ac:dyDescent="0.25"/>
    <row r="569" ht="13.5" customHeight="1" x14ac:dyDescent="0.25"/>
    <row r="570" ht="13.5" customHeight="1" x14ac:dyDescent="0.25"/>
    <row r="571" ht="13.5" customHeight="1" x14ac:dyDescent="0.25"/>
    <row r="572" ht="13.5" customHeight="1" x14ac:dyDescent="0.25"/>
    <row r="573" ht="13.5" customHeight="1" x14ac:dyDescent="0.25"/>
    <row r="574" ht="13.5" customHeight="1" x14ac:dyDescent="0.25"/>
    <row r="575" ht="13.5" customHeight="1" x14ac:dyDescent="0.25"/>
    <row r="576" ht="13.5" customHeight="1" x14ac:dyDescent="0.25"/>
    <row r="577" ht="13.5" customHeight="1" x14ac:dyDescent="0.25"/>
    <row r="578" ht="13.5" customHeight="1" x14ac:dyDescent="0.25"/>
    <row r="579" ht="13.5" customHeight="1" x14ac:dyDescent="0.25"/>
    <row r="580" ht="13.5" customHeight="1" x14ac:dyDescent="0.25"/>
    <row r="581" ht="13.5" customHeight="1" x14ac:dyDescent="0.25"/>
    <row r="582" ht="13.5" customHeight="1" x14ac:dyDescent="0.25"/>
    <row r="583" ht="13.5" customHeight="1" x14ac:dyDescent="0.25"/>
    <row r="584" ht="13.5" customHeight="1" x14ac:dyDescent="0.25"/>
    <row r="585" ht="13.5" customHeight="1" x14ac:dyDescent="0.25"/>
    <row r="586" ht="13.5" customHeight="1" x14ac:dyDescent="0.25"/>
    <row r="587" ht="13.5" customHeight="1" x14ac:dyDescent="0.25"/>
    <row r="588" ht="13.5" customHeight="1" x14ac:dyDescent="0.25"/>
    <row r="589" ht="13.5" customHeight="1" x14ac:dyDescent="0.25"/>
    <row r="590" ht="13.5" customHeight="1" x14ac:dyDescent="0.25"/>
    <row r="591" ht="13.5" customHeight="1" x14ac:dyDescent="0.25"/>
    <row r="592" ht="13.5" customHeight="1" x14ac:dyDescent="0.25"/>
    <row r="593" ht="13.5" customHeight="1" x14ac:dyDescent="0.25"/>
    <row r="594" ht="13.5" customHeight="1" x14ac:dyDescent="0.25"/>
    <row r="595" ht="13.5" customHeight="1" x14ac:dyDescent="0.25"/>
    <row r="596" ht="13.5" customHeight="1" x14ac:dyDescent="0.25"/>
    <row r="597" ht="13.5" customHeight="1" x14ac:dyDescent="0.25"/>
    <row r="598" ht="13.5" customHeight="1" x14ac:dyDescent="0.25"/>
    <row r="599" ht="13.5" customHeight="1" x14ac:dyDescent="0.25"/>
    <row r="600" ht="13.5" customHeight="1" x14ac:dyDescent="0.25"/>
    <row r="601" ht="13.5" customHeight="1" x14ac:dyDescent="0.25"/>
    <row r="602" ht="13.5" customHeight="1" x14ac:dyDescent="0.25"/>
    <row r="603" ht="13.5" customHeight="1" x14ac:dyDescent="0.25"/>
    <row r="604" ht="13.5" customHeight="1" x14ac:dyDescent="0.25"/>
    <row r="605" ht="13.5" customHeight="1" x14ac:dyDescent="0.25"/>
    <row r="606" ht="13.5" customHeight="1" x14ac:dyDescent="0.25"/>
    <row r="607" ht="13.5" customHeight="1" x14ac:dyDescent="0.25"/>
    <row r="608" ht="13.5" customHeight="1" x14ac:dyDescent="0.25"/>
    <row r="609" ht="13.5" customHeight="1" x14ac:dyDescent="0.25"/>
    <row r="610" ht="13.5" customHeight="1" x14ac:dyDescent="0.25"/>
    <row r="611" ht="13.5" customHeight="1" x14ac:dyDescent="0.25"/>
    <row r="612" ht="13.5" customHeight="1" x14ac:dyDescent="0.25"/>
    <row r="613" ht="13.5" customHeight="1" x14ac:dyDescent="0.25"/>
    <row r="614" ht="13.5" customHeight="1" x14ac:dyDescent="0.25"/>
    <row r="615" ht="13.5" customHeight="1" x14ac:dyDescent="0.25"/>
    <row r="616" ht="13.5" customHeight="1" x14ac:dyDescent="0.25"/>
    <row r="617" ht="13.5" customHeight="1" x14ac:dyDescent="0.25"/>
    <row r="618" ht="13.5" customHeight="1" x14ac:dyDescent="0.25"/>
    <row r="619" ht="13.5" customHeight="1" x14ac:dyDescent="0.25"/>
    <row r="620" ht="13.5" customHeight="1" x14ac:dyDescent="0.25"/>
    <row r="621" ht="13.5" customHeight="1" x14ac:dyDescent="0.25"/>
    <row r="622" ht="13.5" customHeight="1" x14ac:dyDescent="0.25"/>
    <row r="623" ht="13.5" customHeight="1" x14ac:dyDescent="0.25"/>
    <row r="624" ht="13.5" customHeight="1" x14ac:dyDescent="0.25"/>
    <row r="625" ht="13.5" customHeight="1" x14ac:dyDescent="0.25"/>
    <row r="626" ht="13.5" customHeight="1" x14ac:dyDescent="0.25"/>
    <row r="627" ht="13.5" customHeight="1" x14ac:dyDescent="0.25"/>
    <row r="628" ht="13.5" customHeight="1" x14ac:dyDescent="0.25"/>
    <row r="629" ht="13.5" customHeight="1" x14ac:dyDescent="0.25"/>
    <row r="630" ht="13.5" customHeight="1" x14ac:dyDescent="0.25"/>
    <row r="631" ht="13.5" customHeight="1" x14ac:dyDescent="0.25"/>
    <row r="632" ht="13.5" customHeight="1" x14ac:dyDescent="0.25"/>
    <row r="633" ht="13.5" customHeight="1" x14ac:dyDescent="0.25"/>
    <row r="634" ht="13.5" customHeight="1" x14ac:dyDescent="0.25"/>
    <row r="635" ht="13.5" customHeight="1" x14ac:dyDescent="0.25"/>
    <row r="636" ht="13.5" customHeight="1" x14ac:dyDescent="0.25"/>
    <row r="637" ht="13.5" customHeight="1" x14ac:dyDescent="0.25"/>
    <row r="638" ht="13.5" customHeight="1" x14ac:dyDescent="0.25"/>
    <row r="639" ht="13.5" customHeight="1" x14ac:dyDescent="0.25"/>
    <row r="640" ht="13.5" customHeight="1" x14ac:dyDescent="0.25"/>
    <row r="641" ht="13.5" customHeight="1" x14ac:dyDescent="0.25"/>
    <row r="642" ht="13.5" customHeight="1" x14ac:dyDescent="0.25"/>
    <row r="643" ht="13.5" customHeight="1" x14ac:dyDescent="0.25"/>
    <row r="644" ht="13.5" customHeight="1" x14ac:dyDescent="0.25"/>
    <row r="645" ht="13.5" customHeight="1" x14ac:dyDescent="0.25"/>
    <row r="646" ht="13.5" customHeight="1" x14ac:dyDescent="0.25"/>
    <row r="647" ht="13.5" customHeight="1" x14ac:dyDescent="0.25"/>
    <row r="648" ht="13.5" customHeight="1" x14ac:dyDescent="0.25"/>
    <row r="649" ht="13.5" customHeight="1" x14ac:dyDescent="0.25"/>
    <row r="650" ht="13.5" customHeight="1" x14ac:dyDescent="0.25"/>
    <row r="651" ht="13.5" customHeight="1" x14ac:dyDescent="0.25"/>
    <row r="652" ht="13.5" customHeight="1" x14ac:dyDescent="0.25"/>
    <row r="653" ht="13.5" customHeight="1" x14ac:dyDescent="0.25"/>
    <row r="654" ht="13.5" customHeight="1" x14ac:dyDescent="0.25"/>
    <row r="655" ht="13.5" customHeight="1" x14ac:dyDescent="0.25"/>
    <row r="656" ht="13.5" customHeight="1" x14ac:dyDescent="0.25"/>
    <row r="657" ht="13.5" customHeight="1" x14ac:dyDescent="0.25"/>
    <row r="658" ht="13.5" customHeight="1" x14ac:dyDescent="0.25"/>
    <row r="659" ht="13.5" customHeight="1" x14ac:dyDescent="0.25"/>
    <row r="660" ht="13.5" customHeight="1" x14ac:dyDescent="0.25"/>
    <row r="661" ht="13.5" customHeight="1" x14ac:dyDescent="0.25"/>
    <row r="662" ht="13.5" customHeight="1" x14ac:dyDescent="0.25"/>
    <row r="663" ht="13.5" customHeight="1" x14ac:dyDescent="0.25"/>
    <row r="664" ht="13.5" customHeight="1" x14ac:dyDescent="0.25"/>
    <row r="665" ht="13.5" customHeight="1" x14ac:dyDescent="0.25"/>
    <row r="666" ht="13.5" customHeight="1" x14ac:dyDescent="0.25"/>
    <row r="667" ht="13.5" customHeight="1" x14ac:dyDescent="0.25"/>
    <row r="668" ht="13.5" customHeight="1" x14ac:dyDescent="0.25"/>
    <row r="669" ht="13.5" customHeight="1" x14ac:dyDescent="0.25"/>
    <row r="670" ht="13.5" customHeight="1" x14ac:dyDescent="0.25"/>
    <row r="671" ht="13.5" customHeight="1" x14ac:dyDescent="0.25"/>
    <row r="672" ht="13.5" customHeight="1" x14ac:dyDescent="0.25"/>
    <row r="673" ht="13.5" customHeight="1" x14ac:dyDescent="0.25"/>
    <row r="674" ht="13.5" customHeight="1" x14ac:dyDescent="0.25"/>
    <row r="675" ht="13.5" customHeight="1" x14ac:dyDescent="0.25"/>
    <row r="676" ht="13.5" customHeight="1" x14ac:dyDescent="0.25"/>
    <row r="677" ht="13.5" customHeight="1" x14ac:dyDescent="0.25"/>
    <row r="678" ht="13.5" customHeight="1" x14ac:dyDescent="0.25"/>
    <row r="679" ht="13.5" customHeight="1" x14ac:dyDescent="0.25"/>
    <row r="680" ht="13.5" customHeight="1" x14ac:dyDescent="0.25"/>
    <row r="681" ht="13.5" customHeight="1" x14ac:dyDescent="0.25"/>
    <row r="682" ht="13.5" customHeight="1" x14ac:dyDescent="0.25"/>
    <row r="683" ht="13.5" customHeight="1" x14ac:dyDescent="0.25"/>
    <row r="684" ht="13.5" customHeight="1" x14ac:dyDescent="0.25"/>
    <row r="685" ht="13.5" customHeight="1" x14ac:dyDescent="0.25"/>
    <row r="686" ht="13.5" customHeight="1" x14ac:dyDescent="0.25"/>
    <row r="687" ht="13.5" customHeight="1" x14ac:dyDescent="0.25"/>
    <row r="688" ht="13.5" customHeight="1" x14ac:dyDescent="0.25"/>
    <row r="689" ht="13.5" customHeight="1" x14ac:dyDescent="0.25"/>
    <row r="690" ht="13.5" customHeight="1" x14ac:dyDescent="0.25"/>
    <row r="691" ht="13.5" customHeight="1" x14ac:dyDescent="0.25"/>
    <row r="692" ht="13.5" customHeight="1" x14ac:dyDescent="0.25"/>
    <row r="693" ht="13.5" customHeight="1" x14ac:dyDescent="0.25"/>
    <row r="694" ht="13.5" customHeight="1" x14ac:dyDescent="0.25"/>
    <row r="695" ht="13.5" customHeight="1" x14ac:dyDescent="0.25"/>
    <row r="696" ht="13.5" customHeight="1" x14ac:dyDescent="0.25"/>
    <row r="697" ht="13.5" customHeight="1" x14ac:dyDescent="0.25"/>
    <row r="698" ht="13.5" customHeight="1" x14ac:dyDescent="0.25"/>
    <row r="699" ht="13.5" customHeight="1" x14ac:dyDescent="0.25"/>
    <row r="700" ht="13.5" customHeight="1" x14ac:dyDescent="0.25"/>
    <row r="701" ht="13.5" customHeight="1" x14ac:dyDescent="0.25"/>
    <row r="702" ht="13.5" customHeight="1" x14ac:dyDescent="0.25"/>
    <row r="703" ht="13.5" customHeight="1" x14ac:dyDescent="0.25"/>
    <row r="704" ht="13.5" customHeight="1" x14ac:dyDescent="0.25"/>
    <row r="705" ht="13.5" customHeight="1" x14ac:dyDescent="0.25"/>
    <row r="706" ht="13.5" customHeight="1" x14ac:dyDescent="0.25"/>
    <row r="707" ht="13.5" customHeight="1" x14ac:dyDescent="0.25"/>
    <row r="708" ht="13.5" customHeight="1" x14ac:dyDescent="0.25"/>
    <row r="709" ht="13.5" customHeight="1" x14ac:dyDescent="0.25"/>
    <row r="710" ht="13.5" customHeight="1" x14ac:dyDescent="0.25"/>
    <row r="711" ht="13.5" customHeight="1" x14ac:dyDescent="0.25"/>
    <row r="712" ht="13.5" customHeight="1" x14ac:dyDescent="0.25"/>
    <row r="713" ht="13.5" customHeight="1" x14ac:dyDescent="0.25"/>
    <row r="714" ht="13.5" customHeight="1" x14ac:dyDescent="0.25"/>
    <row r="715" ht="13.5" customHeight="1" x14ac:dyDescent="0.25"/>
    <row r="716" ht="13.5" customHeight="1" x14ac:dyDescent="0.25"/>
    <row r="717" ht="13.5" customHeight="1" x14ac:dyDescent="0.25"/>
    <row r="718" ht="13.5" customHeight="1" x14ac:dyDescent="0.25"/>
    <row r="719" ht="13.5" customHeight="1" x14ac:dyDescent="0.25"/>
    <row r="720" ht="13.5" customHeight="1" x14ac:dyDescent="0.25"/>
    <row r="721" ht="13.5" customHeight="1" x14ac:dyDescent="0.25"/>
    <row r="722" ht="13.5" customHeight="1" x14ac:dyDescent="0.25"/>
    <row r="723" ht="13.5" customHeight="1" x14ac:dyDescent="0.25"/>
    <row r="724" ht="13.5" customHeight="1" x14ac:dyDescent="0.25"/>
    <row r="725" ht="13.5" customHeight="1" x14ac:dyDescent="0.25"/>
    <row r="726" ht="13.5" customHeight="1" x14ac:dyDescent="0.25"/>
    <row r="727" ht="13.5" customHeight="1" x14ac:dyDescent="0.25"/>
    <row r="728" ht="13.5" customHeight="1" x14ac:dyDescent="0.25"/>
    <row r="729" ht="13.5" customHeight="1" x14ac:dyDescent="0.25"/>
    <row r="730" ht="13.5" customHeight="1" x14ac:dyDescent="0.25"/>
    <row r="731" ht="13.5" customHeight="1" x14ac:dyDescent="0.25"/>
    <row r="732" ht="13.5" customHeight="1" x14ac:dyDescent="0.25"/>
    <row r="733" ht="13.5" customHeight="1" x14ac:dyDescent="0.25"/>
    <row r="734" ht="13.5" customHeight="1" x14ac:dyDescent="0.25"/>
    <row r="735" ht="13.5" customHeight="1" x14ac:dyDescent="0.25"/>
    <row r="736" ht="13.5" customHeight="1" x14ac:dyDescent="0.25"/>
    <row r="737" ht="13.5" customHeight="1" x14ac:dyDescent="0.25"/>
    <row r="738" ht="13.5" customHeight="1" x14ac:dyDescent="0.25"/>
    <row r="739" ht="13.5" customHeight="1" x14ac:dyDescent="0.25"/>
    <row r="740" ht="13.5" customHeight="1" x14ac:dyDescent="0.25"/>
    <row r="741" ht="13.5" customHeight="1" x14ac:dyDescent="0.25"/>
    <row r="742" ht="13.5" customHeight="1" x14ac:dyDescent="0.25"/>
    <row r="743" ht="13.5" customHeight="1" x14ac:dyDescent="0.25"/>
    <row r="744" ht="13.5" customHeight="1" x14ac:dyDescent="0.25"/>
    <row r="745" ht="13.5" customHeight="1" x14ac:dyDescent="0.25"/>
    <row r="746" ht="13.5" customHeight="1" x14ac:dyDescent="0.25"/>
    <row r="747" ht="13.5" customHeight="1" x14ac:dyDescent="0.25"/>
    <row r="748" ht="13.5" customHeight="1" x14ac:dyDescent="0.25"/>
    <row r="749" ht="13.5" customHeight="1" x14ac:dyDescent="0.25"/>
    <row r="750" ht="13.5" customHeight="1" x14ac:dyDescent="0.25"/>
    <row r="751" ht="13.5" customHeight="1" x14ac:dyDescent="0.25"/>
    <row r="752" ht="13.5" customHeight="1" x14ac:dyDescent="0.25"/>
    <row r="753" ht="13.5" customHeight="1" x14ac:dyDescent="0.25"/>
    <row r="754" ht="13.5" customHeight="1" x14ac:dyDescent="0.25"/>
    <row r="755" ht="13.5" customHeight="1" x14ac:dyDescent="0.25"/>
    <row r="756" ht="13.5" customHeight="1" x14ac:dyDescent="0.25"/>
    <row r="757" ht="13.5" customHeight="1" x14ac:dyDescent="0.25"/>
    <row r="758" ht="13.5" customHeight="1" x14ac:dyDescent="0.25"/>
    <row r="759" ht="13.5" customHeight="1" x14ac:dyDescent="0.25"/>
    <row r="760" ht="13.5" customHeight="1" x14ac:dyDescent="0.25"/>
    <row r="761" ht="13.5" customHeight="1" x14ac:dyDescent="0.25"/>
    <row r="762" ht="13.5" customHeight="1" x14ac:dyDescent="0.25"/>
    <row r="763" ht="13.5" customHeight="1" x14ac:dyDescent="0.25"/>
    <row r="764" ht="13.5" customHeight="1" x14ac:dyDescent="0.25"/>
    <row r="765" ht="13.5" customHeight="1" x14ac:dyDescent="0.25"/>
    <row r="766" ht="13.5" customHeight="1" x14ac:dyDescent="0.25"/>
    <row r="767" ht="13.5" customHeight="1" x14ac:dyDescent="0.25"/>
    <row r="768" ht="13.5" customHeight="1" x14ac:dyDescent="0.25"/>
    <row r="769" ht="13.5" customHeight="1" x14ac:dyDescent="0.25"/>
    <row r="770" ht="13.5" customHeight="1" x14ac:dyDescent="0.25"/>
    <row r="771" ht="13.5" customHeight="1" x14ac:dyDescent="0.25"/>
    <row r="772" ht="13.5" customHeight="1" x14ac:dyDescent="0.25"/>
    <row r="773" ht="13.5" customHeight="1" x14ac:dyDescent="0.25"/>
    <row r="774" ht="13.5" customHeight="1" x14ac:dyDescent="0.25"/>
    <row r="775" ht="13.5" customHeight="1" x14ac:dyDescent="0.25"/>
    <row r="776" ht="13.5" customHeight="1" x14ac:dyDescent="0.25"/>
    <row r="777" ht="13.5" customHeight="1" x14ac:dyDescent="0.25"/>
    <row r="778" ht="13.5" customHeight="1" x14ac:dyDescent="0.25"/>
    <row r="779" ht="13.5" customHeight="1" x14ac:dyDescent="0.25"/>
    <row r="780" ht="13.5" customHeight="1" x14ac:dyDescent="0.25"/>
    <row r="781" ht="13.5" customHeight="1" x14ac:dyDescent="0.25"/>
    <row r="782" ht="13.5" customHeight="1" x14ac:dyDescent="0.25"/>
    <row r="783" ht="13.5" customHeight="1" x14ac:dyDescent="0.25"/>
    <row r="784" ht="13.5" customHeight="1" x14ac:dyDescent="0.25"/>
    <row r="785" ht="13.5" customHeight="1" x14ac:dyDescent="0.25"/>
    <row r="786" ht="13.5" customHeight="1" x14ac:dyDescent="0.25"/>
    <row r="787" ht="13.5" customHeight="1" x14ac:dyDescent="0.25"/>
    <row r="788" ht="13.5" customHeight="1" x14ac:dyDescent="0.25"/>
    <row r="789" ht="13.5" customHeight="1" x14ac:dyDescent="0.25"/>
    <row r="790" ht="13.5" customHeight="1" x14ac:dyDescent="0.25"/>
    <row r="791" ht="13.5" customHeight="1" x14ac:dyDescent="0.25"/>
    <row r="792" ht="13.5" customHeight="1" x14ac:dyDescent="0.25"/>
    <row r="793" ht="13.5" customHeight="1" x14ac:dyDescent="0.25"/>
    <row r="794" ht="13.5" customHeight="1" x14ac:dyDescent="0.25"/>
    <row r="795" ht="13.5" customHeight="1" x14ac:dyDescent="0.25"/>
    <row r="796" ht="13.5" customHeight="1" x14ac:dyDescent="0.25"/>
    <row r="797" ht="13.5" customHeight="1" x14ac:dyDescent="0.25"/>
    <row r="798" ht="13.5" customHeight="1" x14ac:dyDescent="0.25"/>
    <row r="799" ht="13.5" customHeight="1" x14ac:dyDescent="0.25"/>
    <row r="800" ht="13.5" customHeight="1" x14ac:dyDescent="0.25"/>
    <row r="801" ht="13.5" customHeight="1" x14ac:dyDescent="0.25"/>
    <row r="802" ht="13.5" customHeight="1" x14ac:dyDescent="0.25"/>
    <row r="803" ht="13.5" customHeight="1" x14ac:dyDescent="0.25"/>
    <row r="804" ht="13.5" customHeight="1" x14ac:dyDescent="0.25"/>
    <row r="805" ht="13.5" customHeight="1" x14ac:dyDescent="0.25"/>
    <row r="806" ht="13.5" customHeight="1" x14ac:dyDescent="0.25"/>
    <row r="807" ht="13.5" customHeight="1" x14ac:dyDescent="0.25"/>
    <row r="808" ht="13.5" customHeight="1" x14ac:dyDescent="0.25"/>
    <row r="809" ht="13.5" customHeight="1" x14ac:dyDescent="0.25"/>
    <row r="810" ht="13.5" customHeight="1" x14ac:dyDescent="0.25"/>
    <row r="811" ht="13.5" customHeight="1" x14ac:dyDescent="0.25"/>
    <row r="812" ht="13.5" customHeight="1" x14ac:dyDescent="0.25"/>
    <row r="813" ht="13.5" customHeight="1" x14ac:dyDescent="0.25"/>
    <row r="814" ht="13.5" customHeight="1" x14ac:dyDescent="0.25"/>
    <row r="815" ht="13.5" customHeight="1" x14ac:dyDescent="0.25"/>
    <row r="816" ht="13.5" customHeight="1" x14ac:dyDescent="0.25"/>
    <row r="817" ht="13.5" customHeight="1" x14ac:dyDescent="0.25"/>
    <row r="818" ht="13.5" customHeight="1" x14ac:dyDescent="0.25"/>
    <row r="819" ht="13.5" customHeight="1" x14ac:dyDescent="0.25"/>
    <row r="820" ht="13.5" customHeight="1" x14ac:dyDescent="0.25"/>
    <row r="821" ht="13.5" customHeight="1" x14ac:dyDescent="0.25"/>
    <row r="822" ht="13.5" customHeight="1" x14ac:dyDescent="0.25"/>
    <row r="823" ht="13.5" customHeight="1" x14ac:dyDescent="0.25"/>
    <row r="824" ht="13.5" customHeight="1" x14ac:dyDescent="0.25"/>
    <row r="825" ht="13.5" customHeight="1" x14ac:dyDescent="0.25"/>
    <row r="826" ht="13.5" customHeight="1" x14ac:dyDescent="0.25"/>
    <row r="827" ht="13.5" customHeight="1" x14ac:dyDescent="0.25"/>
    <row r="828" ht="13.5" customHeight="1" x14ac:dyDescent="0.25"/>
    <row r="829" ht="13.5" customHeight="1" x14ac:dyDescent="0.25"/>
    <row r="830" ht="13.5" customHeight="1" x14ac:dyDescent="0.25"/>
    <row r="831" ht="13.5" customHeight="1" x14ac:dyDescent="0.25"/>
    <row r="832" ht="13.5" customHeight="1" x14ac:dyDescent="0.25"/>
    <row r="833" ht="13.5" customHeight="1" x14ac:dyDescent="0.25"/>
    <row r="834" ht="13.5" customHeight="1" x14ac:dyDescent="0.25"/>
    <row r="835" ht="13.5" customHeight="1" x14ac:dyDescent="0.25"/>
    <row r="836" ht="13.5" customHeight="1" x14ac:dyDescent="0.25"/>
    <row r="837" ht="13.5" customHeight="1" x14ac:dyDescent="0.25"/>
    <row r="838" ht="13.5" customHeight="1" x14ac:dyDescent="0.25"/>
    <row r="839" ht="13.5" customHeight="1" x14ac:dyDescent="0.25"/>
    <row r="840" ht="13.5" customHeight="1" x14ac:dyDescent="0.25"/>
    <row r="841" ht="13.5" customHeight="1" x14ac:dyDescent="0.25"/>
    <row r="842" ht="13.5" customHeight="1" x14ac:dyDescent="0.25"/>
    <row r="843" ht="13.5" customHeight="1" x14ac:dyDescent="0.25"/>
    <row r="844" ht="13.5" customHeight="1" x14ac:dyDescent="0.25"/>
    <row r="845" ht="13.5" customHeight="1" x14ac:dyDescent="0.25"/>
    <row r="846" ht="13.5" customHeight="1" x14ac:dyDescent="0.25"/>
    <row r="847" ht="13.5" customHeight="1" x14ac:dyDescent="0.25"/>
    <row r="848" ht="13.5" customHeight="1" x14ac:dyDescent="0.25"/>
    <row r="849" ht="13.5" customHeight="1" x14ac:dyDescent="0.25"/>
    <row r="850" ht="13.5" customHeight="1" x14ac:dyDescent="0.25"/>
    <row r="851" ht="13.5" customHeight="1" x14ac:dyDescent="0.25"/>
    <row r="852" ht="13.5" customHeight="1" x14ac:dyDescent="0.25"/>
    <row r="853" ht="13.5" customHeight="1" x14ac:dyDescent="0.25"/>
    <row r="854" ht="13.5" customHeight="1" x14ac:dyDescent="0.25"/>
    <row r="855" ht="13.5" customHeight="1" x14ac:dyDescent="0.25"/>
    <row r="856" ht="13.5" customHeight="1" x14ac:dyDescent="0.25"/>
    <row r="857" ht="13.5" customHeight="1" x14ac:dyDescent="0.25"/>
    <row r="858" ht="13.5" customHeight="1" x14ac:dyDescent="0.25"/>
    <row r="859" ht="13.5" customHeight="1" x14ac:dyDescent="0.25"/>
    <row r="860" ht="13.5" customHeight="1" x14ac:dyDescent="0.25"/>
    <row r="861" ht="13.5" customHeight="1" x14ac:dyDescent="0.25"/>
    <row r="862" ht="13.5" customHeight="1" x14ac:dyDescent="0.25"/>
    <row r="863" ht="13.5" customHeight="1" x14ac:dyDescent="0.25"/>
    <row r="864" ht="13.5" customHeight="1" x14ac:dyDescent="0.25"/>
    <row r="865" ht="13.5" customHeight="1" x14ac:dyDescent="0.25"/>
    <row r="866" ht="13.5" customHeight="1" x14ac:dyDescent="0.25"/>
    <row r="867" ht="13.5" customHeight="1" x14ac:dyDescent="0.25"/>
    <row r="868" ht="13.5" customHeight="1" x14ac:dyDescent="0.25"/>
    <row r="869" ht="13.5" customHeight="1" x14ac:dyDescent="0.25"/>
    <row r="870" ht="13.5" customHeight="1" x14ac:dyDescent="0.25"/>
    <row r="871" ht="13.5" customHeight="1" x14ac:dyDescent="0.25"/>
    <row r="872" ht="13.5" customHeight="1" x14ac:dyDescent="0.25"/>
    <row r="873" ht="13.5" customHeight="1" x14ac:dyDescent="0.25"/>
    <row r="874" ht="13.5" customHeight="1" x14ac:dyDescent="0.25"/>
    <row r="875" ht="13.5" customHeight="1" x14ac:dyDescent="0.25"/>
    <row r="876" ht="13.5" customHeight="1" x14ac:dyDescent="0.25"/>
    <row r="877" ht="13.5" customHeight="1" x14ac:dyDescent="0.25"/>
    <row r="878" ht="13.5" customHeight="1" x14ac:dyDescent="0.25"/>
    <row r="879" ht="13.5" customHeight="1" x14ac:dyDescent="0.25"/>
    <row r="880" ht="13.5" customHeight="1" x14ac:dyDescent="0.25"/>
    <row r="881" ht="13.5" customHeight="1" x14ac:dyDescent="0.25"/>
    <row r="882" ht="13.5" customHeight="1" x14ac:dyDescent="0.25"/>
    <row r="883" ht="13.5" customHeight="1" x14ac:dyDescent="0.25"/>
    <row r="884" ht="13.5" customHeight="1" x14ac:dyDescent="0.25"/>
    <row r="885" ht="13.5" customHeight="1" x14ac:dyDescent="0.25"/>
    <row r="886" ht="13.5" customHeight="1" x14ac:dyDescent="0.25"/>
    <row r="887" ht="13.5" customHeight="1" x14ac:dyDescent="0.25"/>
    <row r="888" ht="13.5" customHeight="1" x14ac:dyDescent="0.25"/>
    <row r="889" ht="13.5" customHeight="1" x14ac:dyDescent="0.25"/>
    <row r="890" ht="13.5" customHeight="1" x14ac:dyDescent="0.25"/>
    <row r="891" ht="13.5" customHeight="1" x14ac:dyDescent="0.25"/>
    <row r="892" ht="13.5" customHeight="1" x14ac:dyDescent="0.25"/>
    <row r="893" ht="13.5" customHeight="1" x14ac:dyDescent="0.25"/>
    <row r="894" ht="13.5" customHeight="1" x14ac:dyDescent="0.25"/>
    <row r="895" ht="13.5" customHeight="1" x14ac:dyDescent="0.25"/>
    <row r="896" ht="13.5" customHeight="1" x14ac:dyDescent="0.25"/>
    <row r="897" ht="13.5" customHeight="1" x14ac:dyDescent="0.25"/>
    <row r="898" ht="13.5" customHeight="1" x14ac:dyDescent="0.25"/>
    <row r="899" ht="13.5" customHeight="1" x14ac:dyDescent="0.25"/>
    <row r="900" ht="13.5" customHeight="1" x14ac:dyDescent="0.25"/>
    <row r="901" ht="13.5" customHeight="1" x14ac:dyDescent="0.25"/>
    <row r="902" ht="13.5" customHeight="1" x14ac:dyDescent="0.25"/>
    <row r="903" ht="13.5" customHeight="1" x14ac:dyDescent="0.25"/>
    <row r="904" ht="13.5" customHeight="1" x14ac:dyDescent="0.25"/>
    <row r="905" ht="13.5" customHeight="1" x14ac:dyDescent="0.25"/>
    <row r="906" ht="13.5" customHeight="1" x14ac:dyDescent="0.25"/>
    <row r="907" ht="13.5" customHeight="1" x14ac:dyDescent="0.25"/>
    <row r="908" ht="13.5" customHeight="1" x14ac:dyDescent="0.25"/>
    <row r="909" ht="13.5" customHeight="1" x14ac:dyDescent="0.25"/>
    <row r="910" ht="13.5" customHeight="1" x14ac:dyDescent="0.25"/>
    <row r="911" ht="13.5" customHeight="1" x14ac:dyDescent="0.25"/>
    <row r="912" ht="13.5" customHeight="1" x14ac:dyDescent="0.25"/>
    <row r="913" ht="13.5" customHeight="1" x14ac:dyDescent="0.25"/>
    <row r="914" ht="13.5" customHeight="1" x14ac:dyDescent="0.25"/>
    <row r="915" ht="13.5" customHeight="1" x14ac:dyDescent="0.25"/>
    <row r="916" ht="13.5" customHeight="1" x14ac:dyDescent="0.25"/>
    <row r="917" ht="13.5" customHeight="1" x14ac:dyDescent="0.25"/>
    <row r="918" ht="13.5" customHeight="1" x14ac:dyDescent="0.25"/>
    <row r="919" ht="13.5" customHeight="1" x14ac:dyDescent="0.25"/>
    <row r="920" ht="13.5" customHeight="1" x14ac:dyDescent="0.25"/>
    <row r="921" ht="13.5" customHeight="1" x14ac:dyDescent="0.25"/>
    <row r="922" ht="13.5" customHeight="1" x14ac:dyDescent="0.25"/>
    <row r="923" ht="13.5" customHeight="1" x14ac:dyDescent="0.25"/>
    <row r="924" ht="13.5" customHeight="1" x14ac:dyDescent="0.25"/>
    <row r="925" ht="13.5" customHeight="1" x14ac:dyDescent="0.25"/>
    <row r="926" ht="13.5" customHeight="1" x14ac:dyDescent="0.25"/>
    <row r="927" ht="13.5" customHeight="1" x14ac:dyDescent="0.25"/>
    <row r="928" ht="13.5" customHeight="1" x14ac:dyDescent="0.25"/>
    <row r="929" ht="13.5" customHeight="1" x14ac:dyDescent="0.25"/>
    <row r="930" ht="13.5" customHeight="1" x14ac:dyDescent="0.25"/>
    <row r="931" ht="13.5" customHeight="1" x14ac:dyDescent="0.25"/>
    <row r="932" ht="13.5" customHeight="1" x14ac:dyDescent="0.25"/>
    <row r="933" ht="13.5" customHeight="1" x14ac:dyDescent="0.25"/>
    <row r="934" ht="13.5" customHeight="1" x14ac:dyDescent="0.25"/>
    <row r="935" ht="13.5" customHeight="1" x14ac:dyDescent="0.25"/>
    <row r="936" ht="13.5" customHeight="1" x14ac:dyDescent="0.25"/>
    <row r="937" ht="13.5" customHeight="1" x14ac:dyDescent="0.25"/>
    <row r="938" ht="13.5" customHeight="1" x14ac:dyDescent="0.25"/>
    <row r="939" ht="13.5" customHeight="1" x14ac:dyDescent="0.25"/>
    <row r="940" ht="13.5" customHeight="1" x14ac:dyDescent="0.25"/>
    <row r="941" ht="13.5" customHeight="1" x14ac:dyDescent="0.25"/>
    <row r="942" ht="13.5" customHeight="1" x14ac:dyDescent="0.25"/>
    <row r="943" ht="13.5" customHeight="1" x14ac:dyDescent="0.25"/>
    <row r="944" ht="13.5" customHeight="1" x14ac:dyDescent="0.25"/>
    <row r="945" ht="13.5" customHeight="1" x14ac:dyDescent="0.25"/>
    <row r="946" ht="13.5" customHeight="1" x14ac:dyDescent="0.25"/>
    <row r="947" ht="13.5" customHeight="1" x14ac:dyDescent="0.25"/>
    <row r="948" ht="13.5" customHeight="1" x14ac:dyDescent="0.25"/>
    <row r="949" ht="13.5" customHeight="1" x14ac:dyDescent="0.25"/>
    <row r="950" ht="13.5" customHeight="1" x14ac:dyDescent="0.25"/>
    <row r="951" ht="13.5" customHeight="1" x14ac:dyDescent="0.25"/>
    <row r="952" ht="13.5" customHeight="1" x14ac:dyDescent="0.25"/>
    <row r="953" ht="13.5" customHeight="1" x14ac:dyDescent="0.25"/>
    <row r="954" ht="13.5" customHeight="1" x14ac:dyDescent="0.25"/>
    <row r="955" ht="13.5" customHeight="1" x14ac:dyDescent="0.25"/>
    <row r="956" ht="13.5" customHeight="1" x14ac:dyDescent="0.25"/>
    <row r="957" ht="13.5" customHeight="1" x14ac:dyDescent="0.25"/>
    <row r="958" ht="13.5" customHeight="1" x14ac:dyDescent="0.25"/>
    <row r="959" ht="13.5" customHeight="1" x14ac:dyDescent="0.25"/>
    <row r="960" ht="13.5" customHeight="1" x14ac:dyDescent="0.25"/>
    <row r="961" ht="13.5" customHeight="1" x14ac:dyDescent="0.25"/>
    <row r="962" ht="13.5" customHeight="1" x14ac:dyDescent="0.25"/>
    <row r="963" ht="13.5" customHeight="1" x14ac:dyDescent="0.25"/>
    <row r="964" ht="13.5" customHeight="1" x14ac:dyDescent="0.25"/>
    <row r="965" ht="13.5" customHeight="1" x14ac:dyDescent="0.25"/>
    <row r="966" ht="13.5" customHeight="1" x14ac:dyDescent="0.25"/>
    <row r="967" ht="13.5" customHeight="1" x14ac:dyDescent="0.25"/>
    <row r="968" ht="13.5" customHeight="1" x14ac:dyDescent="0.25"/>
    <row r="969" ht="13.5" customHeight="1" x14ac:dyDescent="0.25"/>
    <row r="970" ht="13.5" customHeight="1" x14ac:dyDescent="0.25"/>
    <row r="971" ht="13.5" customHeight="1" x14ac:dyDescent="0.25"/>
    <row r="972" ht="13.5" customHeight="1" x14ac:dyDescent="0.25"/>
    <row r="973" ht="13.5" customHeight="1" x14ac:dyDescent="0.25"/>
    <row r="974" ht="13.5" customHeight="1" x14ac:dyDescent="0.25"/>
    <row r="975" ht="13.5" customHeight="1" x14ac:dyDescent="0.25"/>
    <row r="976" ht="13.5" customHeight="1" x14ac:dyDescent="0.25"/>
    <row r="977" ht="13.5" customHeight="1" x14ac:dyDescent="0.25"/>
    <row r="978" ht="13.5" customHeight="1" x14ac:dyDescent="0.25"/>
    <row r="979" ht="13.5" customHeight="1" x14ac:dyDescent="0.25"/>
    <row r="980" ht="13.5" customHeight="1" x14ac:dyDescent="0.25"/>
    <row r="981" ht="13.5" customHeight="1" x14ac:dyDescent="0.25"/>
    <row r="982" ht="13.5" customHeight="1" x14ac:dyDescent="0.25"/>
    <row r="983" ht="13.5" customHeight="1" x14ac:dyDescent="0.25"/>
    <row r="984" ht="13.5" customHeight="1" x14ac:dyDescent="0.25"/>
    <row r="985" ht="13.5" customHeight="1" x14ac:dyDescent="0.25"/>
    <row r="986" ht="13.5" customHeight="1" x14ac:dyDescent="0.25"/>
    <row r="987" ht="13.5" customHeight="1" x14ac:dyDescent="0.25"/>
    <row r="988" ht="13.5" customHeight="1" x14ac:dyDescent="0.25"/>
    <row r="989" ht="13.5" customHeight="1" x14ac:dyDescent="0.25"/>
    <row r="990" ht="13.5" customHeight="1" x14ac:dyDescent="0.25"/>
    <row r="991" ht="13.5" customHeight="1" x14ac:dyDescent="0.25"/>
    <row r="992" ht="13.5" customHeight="1" x14ac:dyDescent="0.25"/>
    <row r="993" ht="13.5" customHeight="1" x14ac:dyDescent="0.25"/>
    <row r="994" ht="13.5" customHeight="1" x14ac:dyDescent="0.25"/>
    <row r="995" ht="13.5" customHeight="1" x14ac:dyDescent="0.25"/>
    <row r="996" ht="13.5" customHeight="1" x14ac:dyDescent="0.25"/>
    <row r="997" ht="13.5" customHeight="1" x14ac:dyDescent="0.25"/>
    <row r="998" ht="13.5" customHeight="1" x14ac:dyDescent="0.25"/>
    <row r="999" ht="13.5" customHeight="1" x14ac:dyDescent="0.25"/>
  </sheetData>
  <mergeCells count="18">
    <mergeCell ref="A11:P18"/>
    <mergeCell ref="B24:C24"/>
    <mergeCell ref="E24:G24"/>
    <mergeCell ref="H24:K24"/>
    <mergeCell ref="B25:K25"/>
    <mergeCell ref="B22:D22"/>
    <mergeCell ref="E22:G22"/>
    <mergeCell ref="H22:K22"/>
    <mergeCell ref="B23:C23"/>
    <mergeCell ref="E23:G23"/>
    <mergeCell ref="H23:K23"/>
    <mergeCell ref="M26:N27"/>
    <mergeCell ref="O26:P27"/>
    <mergeCell ref="C26:D27"/>
    <mergeCell ref="E26:F27"/>
    <mergeCell ref="G26:H27"/>
    <mergeCell ref="I26:J27"/>
    <mergeCell ref="K26:L27"/>
  </mergeCell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5DDD66-8623-4672-9574-487830DD11BD}">
  <dimension ref="A1:X93"/>
  <sheetViews>
    <sheetView topLeftCell="A34" zoomScale="70" zoomScaleNormal="70" workbookViewId="0">
      <selection activeCell="F36" sqref="F36"/>
    </sheetView>
  </sheetViews>
  <sheetFormatPr defaultRowHeight="15" x14ac:dyDescent="0.25"/>
  <cols>
    <col min="2" max="2" width="63.5703125" bestFit="1" customWidth="1"/>
    <col min="3" max="3" width="22.42578125" customWidth="1"/>
    <col min="4" max="4" width="33.5703125" customWidth="1"/>
    <col min="5" max="5" width="22.5703125" customWidth="1"/>
    <col min="6" max="6" width="11.42578125" customWidth="1"/>
    <col min="7" max="7" width="19.140625" customWidth="1"/>
    <col min="8" max="8" width="12.85546875" customWidth="1"/>
    <col min="9" max="9" width="12.28515625" customWidth="1"/>
    <col min="10" max="10" width="15.7109375" customWidth="1"/>
    <col min="11" max="11" width="13.85546875" customWidth="1"/>
  </cols>
  <sheetData>
    <row r="1" spans="1:24" ht="16.5" x14ac:dyDescent="0.25">
      <c r="A1" s="27" t="s">
        <v>23</v>
      </c>
      <c r="B1" s="111" t="s">
        <v>59</v>
      </c>
      <c r="C1" s="112"/>
      <c r="D1" s="112"/>
      <c r="E1" s="112"/>
      <c r="F1" s="112"/>
      <c r="G1" s="112"/>
      <c r="H1" s="112"/>
      <c r="I1" s="112"/>
      <c r="J1" s="112"/>
      <c r="K1" s="112"/>
      <c r="L1" s="112"/>
      <c r="M1" s="112"/>
      <c r="N1" s="112"/>
      <c r="O1" s="112"/>
      <c r="P1" s="112"/>
      <c r="Q1" s="112"/>
      <c r="R1" s="112"/>
      <c r="S1" s="112"/>
      <c r="T1" s="112"/>
      <c r="U1" s="112"/>
      <c r="V1" s="112"/>
      <c r="W1" s="112"/>
      <c r="X1" s="113"/>
    </row>
    <row r="2" spans="1:24" ht="16.5" x14ac:dyDescent="0.25">
      <c r="A2" s="27" t="s">
        <v>24</v>
      </c>
      <c r="B2" s="114">
        <v>45758</v>
      </c>
      <c r="C2" s="112"/>
      <c r="D2" s="112"/>
      <c r="E2" s="112"/>
      <c r="F2" s="112"/>
      <c r="G2" s="112"/>
      <c r="H2" s="112"/>
      <c r="I2" s="112"/>
      <c r="J2" s="112"/>
      <c r="K2" s="112"/>
      <c r="L2" s="112"/>
      <c r="M2" s="112"/>
      <c r="N2" s="112"/>
      <c r="O2" s="112"/>
      <c r="P2" s="112"/>
      <c r="Q2" s="112"/>
      <c r="R2" s="112"/>
      <c r="S2" s="112"/>
      <c r="T2" s="112"/>
      <c r="U2" s="112"/>
      <c r="V2" s="112"/>
      <c r="W2" s="112"/>
      <c r="X2" s="113"/>
    </row>
    <row r="33" spans="1:16" ht="33" x14ac:dyDescent="0.25">
      <c r="A33" s="32" t="s">
        <v>25</v>
      </c>
      <c r="B33" s="115" t="s">
        <v>59</v>
      </c>
      <c r="C33" s="116"/>
      <c r="D33" s="116"/>
      <c r="E33" s="116"/>
      <c r="F33" s="116"/>
      <c r="G33" s="116"/>
      <c r="H33" s="65"/>
      <c r="I33" s="65"/>
      <c r="J33" s="65"/>
      <c r="K33" s="65"/>
      <c r="L33" s="65"/>
      <c r="M33" s="65"/>
      <c r="N33" s="65"/>
      <c r="O33" s="66"/>
      <c r="P33" s="66"/>
    </row>
    <row r="34" spans="1:16" ht="49.5" x14ac:dyDescent="0.25">
      <c r="A34" s="32" t="s">
        <v>26</v>
      </c>
      <c r="B34" s="115"/>
      <c r="C34" s="116"/>
      <c r="D34" s="116"/>
      <c r="E34" s="116"/>
      <c r="F34" s="116"/>
      <c r="G34" s="116"/>
      <c r="H34" s="65"/>
      <c r="I34" s="65"/>
      <c r="J34" s="65"/>
      <c r="K34" s="65"/>
      <c r="L34" s="65"/>
      <c r="M34" s="65"/>
      <c r="N34" s="65"/>
      <c r="O34" s="66"/>
      <c r="P34" s="66"/>
    </row>
    <row r="35" spans="1:16" ht="16.5" x14ac:dyDescent="0.25">
      <c r="A35" s="32" t="s">
        <v>27</v>
      </c>
      <c r="B35" s="117" t="s">
        <v>52</v>
      </c>
      <c r="C35" s="116"/>
      <c r="D35" s="116"/>
      <c r="E35" s="117"/>
      <c r="F35" s="116"/>
      <c r="G35" s="116"/>
      <c r="H35" s="65"/>
      <c r="I35" s="65"/>
      <c r="J35" s="65"/>
      <c r="K35" s="65"/>
      <c r="L35" s="65"/>
      <c r="M35" s="65"/>
      <c r="N35" s="65"/>
      <c r="O35" s="66"/>
      <c r="P35" s="66"/>
    </row>
    <row r="36" spans="1:16" ht="33" x14ac:dyDescent="0.25">
      <c r="A36" s="32" t="s">
        <v>28</v>
      </c>
      <c r="B36" s="32" t="s">
        <v>29</v>
      </c>
      <c r="C36" s="120" t="s">
        <v>30</v>
      </c>
      <c r="D36" s="116"/>
      <c r="E36" s="33" t="s">
        <v>31</v>
      </c>
      <c r="F36" s="33" t="s">
        <v>32</v>
      </c>
      <c r="G36" s="33" t="s">
        <v>33</v>
      </c>
      <c r="H36" s="67"/>
      <c r="I36" s="67"/>
      <c r="J36" s="67"/>
      <c r="K36" s="67"/>
      <c r="L36" s="67"/>
      <c r="M36" s="67"/>
      <c r="N36" s="67"/>
      <c r="O36" s="66"/>
      <c r="P36" s="66"/>
    </row>
    <row r="37" spans="1:16" ht="33" x14ac:dyDescent="0.25">
      <c r="A37" s="32" t="s">
        <v>34</v>
      </c>
      <c r="B37" s="34">
        <f>COUNTIF(I43:I71,"Pass")</f>
        <v>6</v>
      </c>
      <c r="C37" s="121">
        <f>COUNTIF(F42:F54,"Fail")</f>
        <v>0</v>
      </c>
      <c r="D37" s="116"/>
      <c r="E37" s="35">
        <f>COUNTIF($H:$J,"N/A")</f>
        <v>0</v>
      </c>
      <c r="F37" s="35">
        <f>COUNTIF($H:$J,"Not Run")</f>
        <v>0</v>
      </c>
      <c r="G37" s="34">
        <f>SUM(B37:F37)</f>
        <v>6</v>
      </c>
      <c r="H37" s="67"/>
      <c r="I37" s="67"/>
      <c r="J37" s="67"/>
      <c r="K37" s="67"/>
      <c r="L37" s="67"/>
      <c r="M37" s="67"/>
      <c r="N37" s="67"/>
      <c r="O37" s="66"/>
      <c r="P37" s="66"/>
    </row>
    <row r="38" spans="1:16" ht="33" x14ac:dyDescent="0.25">
      <c r="A38" s="32" t="s">
        <v>35</v>
      </c>
      <c r="B38" s="34">
        <f>COUNTIF($H:$J,"Pass")</f>
        <v>6</v>
      </c>
      <c r="C38" s="121">
        <f>COUNTIF(I42:I54,"Fail")</f>
        <v>0</v>
      </c>
      <c r="D38" s="116"/>
      <c r="E38" s="34">
        <f>COUNTIF($H:$J,"N/A")</f>
        <v>0</v>
      </c>
      <c r="F38" s="35">
        <f>COUNTIF($K:$M,"Not Run")</f>
        <v>0</v>
      </c>
      <c r="G38" s="36" t="s">
        <v>430</v>
      </c>
      <c r="H38" s="67"/>
      <c r="I38" s="67"/>
      <c r="J38" s="67"/>
      <c r="K38" s="67"/>
      <c r="L38" s="67"/>
      <c r="M38" s="67"/>
      <c r="N38" s="67"/>
      <c r="O38" s="66"/>
      <c r="P38" s="66"/>
    </row>
    <row r="40" spans="1:16" ht="19.5" x14ac:dyDescent="0.3">
      <c r="A40" s="122" t="s">
        <v>50</v>
      </c>
      <c r="B40" s="122"/>
      <c r="C40" s="122"/>
      <c r="D40" s="122"/>
      <c r="E40" s="122"/>
      <c r="F40" s="122"/>
      <c r="G40" s="122"/>
      <c r="H40" s="122"/>
      <c r="I40" s="122"/>
      <c r="J40" s="122"/>
      <c r="K40" s="122"/>
    </row>
    <row r="41" spans="1:16" ht="16.5" x14ac:dyDescent="0.25">
      <c r="A41" s="118" t="s">
        <v>36</v>
      </c>
      <c r="B41" s="123" t="s">
        <v>37</v>
      </c>
      <c r="C41" s="125" t="s">
        <v>38</v>
      </c>
      <c r="D41" s="125" t="s">
        <v>39</v>
      </c>
      <c r="E41" s="127" t="s">
        <v>40</v>
      </c>
      <c r="F41" s="118" t="s">
        <v>41</v>
      </c>
      <c r="G41" s="129"/>
      <c r="H41" s="129"/>
      <c r="I41" s="129"/>
      <c r="J41" s="129"/>
      <c r="K41" s="129"/>
    </row>
    <row r="42" spans="1:16" ht="16.5" x14ac:dyDescent="0.25">
      <c r="A42" s="129"/>
      <c r="B42" s="131"/>
      <c r="C42" s="132"/>
      <c r="D42" s="132"/>
      <c r="E42" s="133"/>
      <c r="F42" s="118" t="s">
        <v>42</v>
      </c>
      <c r="G42" s="129"/>
      <c r="H42" s="129"/>
      <c r="I42" s="118" t="s">
        <v>43</v>
      </c>
      <c r="J42" s="129"/>
      <c r="K42" s="129"/>
    </row>
    <row r="43" spans="1:16" ht="33" x14ac:dyDescent="0.25">
      <c r="A43" s="129"/>
      <c r="B43" s="131"/>
      <c r="C43" s="132"/>
      <c r="D43" s="132"/>
      <c r="E43" s="133"/>
      <c r="F43" s="38" t="s">
        <v>44</v>
      </c>
      <c r="G43" s="38" t="s">
        <v>45</v>
      </c>
      <c r="H43" s="37" t="s">
        <v>46</v>
      </c>
      <c r="I43" s="38" t="s">
        <v>44</v>
      </c>
      <c r="J43" s="38" t="s">
        <v>45</v>
      </c>
      <c r="K43" s="37" t="s">
        <v>46</v>
      </c>
    </row>
    <row r="44" spans="1:16" ht="82.5" x14ac:dyDescent="0.25">
      <c r="A44" s="28">
        <v>1</v>
      </c>
      <c r="B44" s="29" t="s">
        <v>242</v>
      </c>
      <c r="C44" s="29" t="s">
        <v>349</v>
      </c>
      <c r="D44" s="29" t="s">
        <v>49</v>
      </c>
      <c r="E44" s="29" t="s">
        <v>66</v>
      </c>
      <c r="F44" s="28" t="s">
        <v>29</v>
      </c>
      <c r="G44" s="30">
        <v>45758</v>
      </c>
      <c r="H44" s="28" t="s">
        <v>64</v>
      </c>
      <c r="I44" s="28" t="s">
        <v>29</v>
      </c>
      <c r="J44" s="30">
        <v>45762</v>
      </c>
      <c r="K44" s="28" t="s">
        <v>64</v>
      </c>
    </row>
    <row r="45" spans="1:16" ht="49.5" x14ac:dyDescent="0.25">
      <c r="A45" s="28">
        <v>2</v>
      </c>
      <c r="B45" s="29" t="s">
        <v>243</v>
      </c>
      <c r="C45" s="29" t="s">
        <v>146</v>
      </c>
      <c r="D45" s="29" t="s">
        <v>49</v>
      </c>
      <c r="E45" s="29" t="s">
        <v>95</v>
      </c>
      <c r="F45" s="28" t="s">
        <v>29</v>
      </c>
      <c r="G45" s="30">
        <v>45758</v>
      </c>
      <c r="H45" s="28" t="s">
        <v>64</v>
      </c>
      <c r="I45" s="28" t="s">
        <v>29</v>
      </c>
      <c r="J45" s="30">
        <v>45762</v>
      </c>
      <c r="K45" s="28" t="s">
        <v>64</v>
      </c>
    </row>
    <row r="46" spans="1:16" ht="66" x14ac:dyDescent="0.25">
      <c r="A46" s="28">
        <v>3</v>
      </c>
      <c r="B46" s="29" t="s">
        <v>348</v>
      </c>
      <c r="C46" s="29" t="s">
        <v>354</v>
      </c>
      <c r="D46" s="29" t="s">
        <v>351</v>
      </c>
      <c r="E46" s="29" t="s">
        <v>352</v>
      </c>
      <c r="F46" s="28" t="s">
        <v>29</v>
      </c>
      <c r="G46" s="30">
        <v>45758</v>
      </c>
      <c r="H46" s="28" t="s">
        <v>64</v>
      </c>
      <c r="I46" s="28" t="s">
        <v>29</v>
      </c>
      <c r="J46" s="30">
        <v>45762</v>
      </c>
      <c r="K46" s="28" t="s">
        <v>64</v>
      </c>
    </row>
    <row r="47" spans="1:16" ht="66" x14ac:dyDescent="0.25">
      <c r="A47" s="28">
        <v>4</v>
      </c>
      <c r="B47" s="29" t="s">
        <v>350</v>
      </c>
      <c r="C47" s="29" t="s">
        <v>354</v>
      </c>
      <c r="D47" s="29" t="s">
        <v>355</v>
      </c>
      <c r="E47" s="29" t="s">
        <v>353</v>
      </c>
      <c r="F47" s="28" t="s">
        <v>29</v>
      </c>
      <c r="G47" s="30">
        <v>45758</v>
      </c>
      <c r="H47" s="28" t="s">
        <v>64</v>
      </c>
      <c r="I47" s="28" t="s">
        <v>29</v>
      </c>
      <c r="J47" s="30">
        <v>45762</v>
      </c>
      <c r="K47" s="28" t="s">
        <v>64</v>
      </c>
    </row>
    <row r="48" spans="1:16" ht="82.5" x14ac:dyDescent="0.25">
      <c r="A48" s="28">
        <v>5</v>
      </c>
      <c r="B48" s="64" t="s">
        <v>70</v>
      </c>
      <c r="C48" s="29" t="s">
        <v>356</v>
      </c>
      <c r="D48" s="29" t="s">
        <v>49</v>
      </c>
      <c r="E48" s="53" t="s">
        <v>346</v>
      </c>
      <c r="F48" s="28" t="s">
        <v>29</v>
      </c>
      <c r="G48" s="30">
        <v>45758</v>
      </c>
      <c r="H48" s="28" t="s">
        <v>64</v>
      </c>
      <c r="I48" s="28" t="s">
        <v>29</v>
      </c>
      <c r="J48" s="30">
        <v>45762</v>
      </c>
      <c r="K48" s="28" t="s">
        <v>64</v>
      </c>
    </row>
    <row r="49" spans="1:11" ht="82.5" x14ac:dyDescent="0.25">
      <c r="A49" s="28">
        <v>6</v>
      </c>
      <c r="B49" s="64" t="s">
        <v>47</v>
      </c>
      <c r="C49" s="29" t="s">
        <v>356</v>
      </c>
      <c r="D49" s="29" t="s">
        <v>49</v>
      </c>
      <c r="E49" s="53" t="s">
        <v>347</v>
      </c>
      <c r="F49" s="28" t="s">
        <v>29</v>
      </c>
      <c r="G49" s="30">
        <v>45758</v>
      </c>
      <c r="H49" s="28" t="s">
        <v>64</v>
      </c>
      <c r="I49" s="28" t="s">
        <v>29</v>
      </c>
      <c r="J49" s="30">
        <v>45762</v>
      </c>
      <c r="K49" s="28" t="s">
        <v>64</v>
      </c>
    </row>
    <row r="50" spans="1:11" ht="16.5" x14ac:dyDescent="0.25">
      <c r="A50" s="57"/>
      <c r="B50" s="58"/>
    </row>
    <row r="51" spans="1:11" ht="16.5" x14ac:dyDescent="0.25">
      <c r="A51" s="56"/>
    </row>
    <row r="52" spans="1:11" ht="16.5" x14ac:dyDescent="0.25">
      <c r="A52" s="56"/>
    </row>
    <row r="55" spans="1:11" ht="16.5" x14ac:dyDescent="0.25">
      <c r="A55" s="56"/>
    </row>
    <row r="56" spans="1:11" ht="16.5" x14ac:dyDescent="0.25">
      <c r="A56" s="56"/>
    </row>
    <row r="69" spans="1:1" ht="16.5" x14ac:dyDescent="0.25">
      <c r="A69" s="56"/>
    </row>
    <row r="93" spans="1:1" ht="16.5" x14ac:dyDescent="0.25">
      <c r="A93" s="54">
        <v>12</v>
      </c>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A64B8E-3670-46C4-8FAB-47CDB68AACC6}">
  <dimension ref="A1:X93"/>
  <sheetViews>
    <sheetView zoomScale="55" zoomScaleNormal="55" workbookViewId="0">
      <selection activeCell="D45" sqref="D45"/>
    </sheetView>
  </sheetViews>
  <sheetFormatPr defaultRowHeight="15" x14ac:dyDescent="0.25"/>
  <cols>
    <col min="2" max="2" width="63.5703125" bestFit="1" customWidth="1"/>
    <col min="3" max="3" width="22.42578125" customWidth="1"/>
    <col min="4" max="4" width="33.5703125" customWidth="1"/>
    <col min="5" max="5" width="22.5703125" customWidth="1"/>
    <col min="6" max="6" width="11.42578125" customWidth="1"/>
    <col min="7" max="7" width="19.140625" customWidth="1"/>
    <col min="8" max="8" width="12.85546875" customWidth="1"/>
    <col min="9" max="9" width="12.28515625" customWidth="1"/>
    <col min="10" max="10" width="15.7109375" customWidth="1"/>
    <col min="11" max="11" width="13.85546875" customWidth="1"/>
  </cols>
  <sheetData>
    <row r="1" spans="1:24" ht="16.5" x14ac:dyDescent="0.25">
      <c r="A1" s="27" t="s">
        <v>23</v>
      </c>
      <c r="B1" s="111" t="s">
        <v>60</v>
      </c>
      <c r="C1" s="112"/>
      <c r="D1" s="112"/>
      <c r="E1" s="112"/>
      <c r="F1" s="112"/>
      <c r="G1" s="112"/>
      <c r="H1" s="112"/>
      <c r="I1" s="112"/>
      <c r="J1" s="112"/>
      <c r="K1" s="112"/>
      <c r="L1" s="112"/>
      <c r="M1" s="112"/>
      <c r="N1" s="112"/>
      <c r="O1" s="112"/>
      <c r="P1" s="112"/>
      <c r="Q1" s="112"/>
      <c r="R1" s="112"/>
      <c r="S1" s="112"/>
      <c r="T1" s="112"/>
      <c r="U1" s="112"/>
      <c r="V1" s="112"/>
      <c r="W1" s="112"/>
      <c r="X1" s="113"/>
    </row>
    <row r="2" spans="1:24" ht="16.5" x14ac:dyDescent="0.25">
      <c r="A2" s="27" t="s">
        <v>24</v>
      </c>
      <c r="B2" s="114">
        <v>45759</v>
      </c>
      <c r="C2" s="112"/>
      <c r="D2" s="112"/>
      <c r="E2" s="112"/>
      <c r="F2" s="112"/>
      <c r="G2" s="112"/>
      <c r="H2" s="112"/>
      <c r="I2" s="112"/>
      <c r="J2" s="112"/>
      <c r="K2" s="112"/>
      <c r="L2" s="112"/>
      <c r="M2" s="112"/>
      <c r="N2" s="112"/>
      <c r="O2" s="112"/>
      <c r="P2" s="112"/>
      <c r="Q2" s="112"/>
      <c r="R2" s="112"/>
      <c r="S2" s="112"/>
      <c r="T2" s="112"/>
      <c r="U2" s="112"/>
      <c r="V2" s="112"/>
      <c r="W2" s="112"/>
      <c r="X2" s="113"/>
    </row>
    <row r="33" spans="1:16" ht="33" x14ac:dyDescent="0.25">
      <c r="A33" s="32" t="s">
        <v>25</v>
      </c>
      <c r="B33" s="115" t="s">
        <v>60</v>
      </c>
      <c r="C33" s="116"/>
      <c r="D33" s="116"/>
      <c r="E33" s="116"/>
      <c r="F33" s="116"/>
      <c r="G33" s="116"/>
      <c r="H33" s="65"/>
      <c r="I33" s="65"/>
      <c r="J33" s="65"/>
      <c r="K33" s="65"/>
      <c r="L33" s="65"/>
      <c r="M33" s="65"/>
      <c r="N33" s="65"/>
      <c r="O33" s="66"/>
      <c r="P33" s="66"/>
    </row>
    <row r="34" spans="1:16" ht="49.5" x14ac:dyDescent="0.25">
      <c r="A34" s="32" t="s">
        <v>26</v>
      </c>
      <c r="B34" s="115"/>
      <c r="C34" s="116"/>
      <c r="D34" s="116"/>
      <c r="E34" s="116"/>
      <c r="F34" s="116"/>
      <c r="G34" s="116"/>
      <c r="H34" s="65"/>
      <c r="I34" s="65"/>
      <c r="J34" s="65"/>
      <c r="K34" s="65"/>
      <c r="L34" s="65"/>
      <c r="M34" s="65"/>
      <c r="N34" s="65"/>
      <c r="O34" s="66"/>
      <c r="P34" s="66"/>
    </row>
    <row r="35" spans="1:16" ht="16.5" x14ac:dyDescent="0.25">
      <c r="A35" s="32" t="s">
        <v>27</v>
      </c>
      <c r="B35" s="117" t="s">
        <v>52</v>
      </c>
      <c r="C35" s="116"/>
      <c r="D35" s="116"/>
      <c r="E35" s="117"/>
      <c r="F35" s="116"/>
      <c r="G35" s="116"/>
      <c r="H35" s="65"/>
      <c r="I35" s="65"/>
      <c r="J35" s="65"/>
      <c r="K35" s="65"/>
      <c r="L35" s="65"/>
      <c r="M35" s="65"/>
      <c r="N35" s="65"/>
      <c r="O35" s="66"/>
      <c r="P35" s="66"/>
    </row>
    <row r="36" spans="1:16" ht="33" x14ac:dyDescent="0.25">
      <c r="A36" s="32" t="s">
        <v>28</v>
      </c>
      <c r="B36" s="32" t="s">
        <v>29</v>
      </c>
      <c r="C36" s="120" t="s">
        <v>30</v>
      </c>
      <c r="D36" s="116"/>
      <c r="E36" s="33" t="s">
        <v>31</v>
      </c>
      <c r="F36" s="33" t="s">
        <v>32</v>
      </c>
      <c r="G36" s="33" t="s">
        <v>33</v>
      </c>
      <c r="H36" s="67"/>
      <c r="I36" s="67"/>
      <c r="J36" s="67"/>
      <c r="K36" s="67"/>
      <c r="L36" s="67"/>
      <c r="M36" s="67"/>
      <c r="N36" s="67"/>
      <c r="O36" s="66"/>
      <c r="P36" s="66"/>
    </row>
    <row r="37" spans="1:16" ht="33" x14ac:dyDescent="0.25">
      <c r="A37" s="32" t="s">
        <v>34</v>
      </c>
      <c r="B37" s="34">
        <f>COUNTIF(I43:I69,"Pass")</f>
        <v>4</v>
      </c>
      <c r="C37" s="121">
        <f>COUNTIF(F42:F52,"Fail")</f>
        <v>0</v>
      </c>
      <c r="D37" s="116"/>
      <c r="E37" s="35">
        <f>COUNTIF($H:$J,"N/A")</f>
        <v>0</v>
      </c>
      <c r="F37" s="35">
        <f>COUNTIF($H:$J,"Not Run")</f>
        <v>0</v>
      </c>
      <c r="G37" s="34">
        <f>SUM(B37:F37)</f>
        <v>4</v>
      </c>
      <c r="H37" s="67"/>
      <c r="I37" s="67"/>
      <c r="J37" s="67"/>
      <c r="K37" s="67"/>
      <c r="L37" s="67"/>
      <c r="M37" s="67"/>
      <c r="N37" s="67"/>
      <c r="O37" s="66"/>
      <c r="P37" s="66"/>
    </row>
    <row r="38" spans="1:16" ht="33" x14ac:dyDescent="0.25">
      <c r="A38" s="32" t="s">
        <v>35</v>
      </c>
      <c r="B38" s="34">
        <f>COUNTIF($H:$J,"Pass")</f>
        <v>4</v>
      </c>
      <c r="C38" s="121">
        <f>COUNTIF(I42:I52,"Fail")</f>
        <v>0</v>
      </c>
      <c r="D38" s="116"/>
      <c r="E38" s="34">
        <f>COUNTIF($H:$J,"N/A")</f>
        <v>0</v>
      </c>
      <c r="F38" s="35">
        <f>COUNTIF($K:$M,"Not Run")</f>
        <v>0</v>
      </c>
      <c r="G38" s="34">
        <f>SUM(B38:F38)</f>
        <v>4</v>
      </c>
      <c r="H38" s="67"/>
      <c r="I38" s="67"/>
      <c r="J38" s="67"/>
      <c r="K38" s="67"/>
      <c r="L38" s="67"/>
      <c r="M38" s="67"/>
      <c r="N38" s="67"/>
      <c r="O38" s="66"/>
      <c r="P38" s="66"/>
    </row>
    <row r="40" spans="1:16" ht="19.5" x14ac:dyDescent="0.3">
      <c r="A40" s="122" t="s">
        <v>50</v>
      </c>
      <c r="B40" s="122"/>
      <c r="C40" s="122"/>
      <c r="D40" s="122"/>
      <c r="E40" s="122"/>
      <c r="F40" s="122"/>
      <c r="G40" s="122"/>
      <c r="H40" s="122"/>
      <c r="I40" s="122"/>
      <c r="J40" s="122"/>
      <c r="K40" s="122"/>
    </row>
    <row r="41" spans="1:16" ht="17.25" x14ac:dyDescent="0.3">
      <c r="A41" s="118" t="s">
        <v>36</v>
      </c>
      <c r="B41" s="123" t="s">
        <v>37</v>
      </c>
      <c r="C41" s="125" t="s">
        <v>38</v>
      </c>
      <c r="D41" s="125" t="s">
        <v>39</v>
      </c>
      <c r="E41" s="127" t="s">
        <v>40</v>
      </c>
      <c r="F41" s="118" t="s">
        <v>41</v>
      </c>
      <c r="G41" s="119"/>
      <c r="H41" s="119"/>
      <c r="I41" s="119"/>
      <c r="J41" s="119"/>
      <c r="K41" s="119"/>
    </row>
    <row r="42" spans="1:16" ht="17.25" x14ac:dyDescent="0.3">
      <c r="A42" s="119"/>
      <c r="B42" s="124"/>
      <c r="C42" s="126"/>
      <c r="D42" s="126"/>
      <c r="E42" s="128"/>
      <c r="F42" s="118" t="s">
        <v>42</v>
      </c>
      <c r="G42" s="119"/>
      <c r="H42" s="119"/>
      <c r="I42" s="118" t="s">
        <v>43</v>
      </c>
      <c r="J42" s="119"/>
      <c r="K42" s="119"/>
    </row>
    <row r="43" spans="1:16" ht="33" x14ac:dyDescent="0.25">
      <c r="A43" s="119"/>
      <c r="B43" s="124"/>
      <c r="C43" s="126"/>
      <c r="D43" s="126"/>
      <c r="E43" s="128"/>
      <c r="F43" s="38" t="s">
        <v>44</v>
      </c>
      <c r="G43" s="38" t="s">
        <v>45</v>
      </c>
      <c r="H43" s="37" t="s">
        <v>46</v>
      </c>
      <c r="I43" s="38" t="s">
        <v>44</v>
      </c>
      <c r="J43" s="38" t="s">
        <v>45</v>
      </c>
      <c r="K43" s="37" t="s">
        <v>46</v>
      </c>
    </row>
    <row r="44" spans="1:16" ht="99" x14ac:dyDescent="0.25">
      <c r="A44" s="28">
        <v>1</v>
      </c>
      <c r="B44" s="29" t="s">
        <v>244</v>
      </c>
      <c r="C44" s="29" t="s">
        <v>357</v>
      </c>
      <c r="D44" s="29" t="s">
        <v>49</v>
      </c>
      <c r="E44" s="29" t="s">
        <v>66</v>
      </c>
      <c r="F44" s="31" t="s">
        <v>29</v>
      </c>
      <c r="G44" s="30">
        <v>45759</v>
      </c>
      <c r="H44" s="28" t="s">
        <v>64</v>
      </c>
      <c r="I44" s="28" t="s">
        <v>29</v>
      </c>
      <c r="J44" s="30">
        <v>45762</v>
      </c>
      <c r="K44" s="28" t="s">
        <v>64</v>
      </c>
    </row>
    <row r="45" spans="1:16" ht="165" x14ac:dyDescent="0.25">
      <c r="A45" s="28">
        <v>2</v>
      </c>
      <c r="B45" s="29" t="s">
        <v>245</v>
      </c>
      <c r="C45" s="29" t="s">
        <v>358</v>
      </c>
      <c r="D45" s="29" t="s">
        <v>49</v>
      </c>
      <c r="E45" s="29" t="s">
        <v>95</v>
      </c>
      <c r="F45" s="31" t="s">
        <v>29</v>
      </c>
      <c r="G45" s="30">
        <v>45759</v>
      </c>
      <c r="H45" s="28" t="s">
        <v>64</v>
      </c>
      <c r="I45" s="28" t="s">
        <v>29</v>
      </c>
      <c r="J45" s="30">
        <v>45762</v>
      </c>
      <c r="K45" s="28" t="s">
        <v>64</v>
      </c>
    </row>
    <row r="46" spans="1:16" ht="66" x14ac:dyDescent="0.25">
      <c r="A46" s="28">
        <v>3</v>
      </c>
      <c r="B46" s="52" t="s">
        <v>70</v>
      </c>
      <c r="C46" s="29" t="s">
        <v>359</v>
      </c>
      <c r="D46" s="29" t="s">
        <v>49</v>
      </c>
      <c r="E46" s="53" t="s">
        <v>360</v>
      </c>
      <c r="F46" s="31" t="s">
        <v>29</v>
      </c>
      <c r="G46" s="30">
        <v>45759</v>
      </c>
      <c r="H46" s="28" t="s">
        <v>64</v>
      </c>
      <c r="I46" s="31" t="s">
        <v>29</v>
      </c>
      <c r="J46" s="30">
        <v>45762</v>
      </c>
      <c r="K46" s="28" t="s">
        <v>64</v>
      </c>
    </row>
    <row r="47" spans="1:16" ht="66" x14ac:dyDescent="0.25">
      <c r="A47" s="28">
        <v>4</v>
      </c>
      <c r="B47" s="52" t="s">
        <v>47</v>
      </c>
      <c r="C47" s="29" t="s">
        <v>359</v>
      </c>
      <c r="D47" s="29" t="s">
        <v>49</v>
      </c>
      <c r="E47" s="53" t="s">
        <v>361</v>
      </c>
      <c r="F47" s="31" t="s">
        <v>29</v>
      </c>
      <c r="G47" s="30">
        <v>45759</v>
      </c>
      <c r="H47" s="28" t="s">
        <v>64</v>
      </c>
      <c r="I47" s="31" t="s">
        <v>29</v>
      </c>
      <c r="J47" s="30">
        <v>45762</v>
      </c>
      <c r="K47" s="28" t="s">
        <v>64</v>
      </c>
    </row>
    <row r="48" spans="1:16" ht="16.5" x14ac:dyDescent="0.25">
      <c r="A48" s="57"/>
      <c r="B48" s="58"/>
    </row>
    <row r="49" spans="1:1" ht="16.5" x14ac:dyDescent="0.25">
      <c r="A49" s="56"/>
    </row>
    <row r="50" spans="1:1" ht="16.5" x14ac:dyDescent="0.25">
      <c r="A50" s="56"/>
    </row>
    <row r="51" spans="1:1" ht="16.5" x14ac:dyDescent="0.25">
      <c r="A51" s="56"/>
    </row>
    <row r="52" spans="1:1" ht="16.5" x14ac:dyDescent="0.25">
      <c r="A52" s="56"/>
    </row>
    <row r="55" spans="1:1" ht="16.5" x14ac:dyDescent="0.25">
      <c r="A55" s="56"/>
    </row>
    <row r="56" spans="1:1" ht="16.5" x14ac:dyDescent="0.25">
      <c r="A56" s="56"/>
    </row>
    <row r="69" spans="1:1" ht="16.5" x14ac:dyDescent="0.25">
      <c r="A69" s="28">
        <v>11</v>
      </c>
    </row>
    <row r="93" spans="1:1" ht="16.5" x14ac:dyDescent="0.25">
      <c r="A93" s="54">
        <v>12</v>
      </c>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98A9EF-CFC9-49E5-8107-929DAED49FAE}">
  <dimension ref="A1:X86"/>
  <sheetViews>
    <sheetView topLeftCell="A13" zoomScale="55" zoomScaleNormal="55" workbookViewId="0">
      <selection activeCell="V47" sqref="V47"/>
    </sheetView>
  </sheetViews>
  <sheetFormatPr defaultRowHeight="15" x14ac:dyDescent="0.25"/>
  <cols>
    <col min="2" max="2" width="63.5703125" bestFit="1" customWidth="1"/>
    <col min="3" max="3" width="22.42578125" customWidth="1"/>
    <col min="4" max="4" width="33.5703125" customWidth="1"/>
    <col min="5" max="5" width="22.5703125" customWidth="1"/>
    <col min="6" max="6" width="11.42578125" customWidth="1"/>
    <col min="7" max="7" width="19.140625" customWidth="1"/>
    <col min="8" max="8" width="12.85546875" customWidth="1"/>
    <col min="9" max="9" width="12.28515625" customWidth="1"/>
    <col min="10" max="10" width="15.7109375" customWidth="1"/>
    <col min="11" max="11" width="13.85546875" customWidth="1"/>
  </cols>
  <sheetData>
    <row r="1" spans="1:24" ht="16.5" x14ac:dyDescent="0.25">
      <c r="A1" s="27" t="s">
        <v>23</v>
      </c>
      <c r="B1" s="111" t="s">
        <v>236</v>
      </c>
      <c r="C1" s="112"/>
      <c r="D1" s="112"/>
      <c r="E1" s="112"/>
      <c r="F1" s="112"/>
      <c r="G1" s="112"/>
      <c r="H1" s="112"/>
      <c r="I1" s="112"/>
      <c r="J1" s="112"/>
      <c r="K1" s="112"/>
      <c r="L1" s="112"/>
      <c r="M1" s="112"/>
      <c r="N1" s="112"/>
      <c r="O1" s="112"/>
      <c r="P1" s="112"/>
      <c r="Q1" s="112"/>
      <c r="R1" s="112"/>
      <c r="S1" s="112"/>
      <c r="T1" s="112"/>
      <c r="U1" s="112"/>
      <c r="V1" s="112"/>
      <c r="W1" s="112"/>
      <c r="X1" s="113"/>
    </row>
    <row r="2" spans="1:24" ht="16.5" x14ac:dyDescent="0.25">
      <c r="A2" s="27" t="s">
        <v>24</v>
      </c>
      <c r="B2" s="114">
        <v>45759</v>
      </c>
      <c r="C2" s="112"/>
      <c r="D2" s="112"/>
      <c r="E2" s="112"/>
      <c r="F2" s="112"/>
      <c r="G2" s="112"/>
      <c r="H2" s="112"/>
      <c r="I2" s="112"/>
      <c r="J2" s="112"/>
      <c r="K2" s="112"/>
      <c r="L2" s="112"/>
      <c r="M2" s="112"/>
      <c r="N2" s="112"/>
      <c r="O2" s="112"/>
      <c r="P2" s="112"/>
      <c r="Q2" s="112"/>
      <c r="R2" s="112"/>
      <c r="S2" s="112"/>
      <c r="T2" s="112"/>
      <c r="U2" s="112"/>
      <c r="V2" s="112"/>
      <c r="W2" s="112"/>
      <c r="X2" s="113"/>
    </row>
    <row r="33" spans="1:16" ht="33" x14ac:dyDescent="0.25">
      <c r="A33" s="32" t="s">
        <v>25</v>
      </c>
      <c r="B33" s="115" t="s">
        <v>236</v>
      </c>
      <c r="C33" s="116"/>
      <c r="D33" s="116"/>
      <c r="E33" s="116"/>
      <c r="F33" s="116"/>
      <c r="G33" s="116"/>
      <c r="H33" s="65"/>
      <c r="I33" s="65"/>
      <c r="J33" s="65"/>
      <c r="K33" s="65"/>
      <c r="L33" s="65"/>
      <c r="M33" s="65"/>
      <c r="N33" s="65"/>
      <c r="O33" s="66"/>
      <c r="P33" s="66"/>
    </row>
    <row r="34" spans="1:16" ht="49.5" x14ac:dyDescent="0.25">
      <c r="A34" s="32" t="s">
        <v>26</v>
      </c>
      <c r="B34" s="115"/>
      <c r="C34" s="116"/>
      <c r="D34" s="116"/>
      <c r="E34" s="116"/>
      <c r="F34" s="116"/>
      <c r="G34" s="116"/>
      <c r="H34" s="65"/>
      <c r="I34" s="65"/>
      <c r="J34" s="65"/>
      <c r="K34" s="65"/>
      <c r="L34" s="65"/>
      <c r="M34" s="65"/>
      <c r="N34" s="65"/>
      <c r="O34" s="66"/>
      <c r="P34" s="66"/>
    </row>
    <row r="35" spans="1:16" ht="16.5" x14ac:dyDescent="0.25">
      <c r="A35" s="32" t="s">
        <v>27</v>
      </c>
      <c r="B35" s="117" t="s">
        <v>52</v>
      </c>
      <c r="C35" s="116"/>
      <c r="D35" s="116"/>
      <c r="E35" s="117"/>
      <c r="F35" s="116"/>
      <c r="G35" s="116"/>
      <c r="H35" s="65"/>
      <c r="I35" s="65"/>
      <c r="J35" s="65"/>
      <c r="K35" s="65"/>
      <c r="L35" s="65"/>
      <c r="M35" s="65"/>
      <c r="N35" s="65"/>
      <c r="O35" s="66"/>
      <c r="P35" s="66"/>
    </row>
    <row r="36" spans="1:16" ht="33" x14ac:dyDescent="0.25">
      <c r="A36" s="32" t="s">
        <v>28</v>
      </c>
      <c r="B36" s="32" t="s">
        <v>29</v>
      </c>
      <c r="C36" s="120" t="s">
        <v>30</v>
      </c>
      <c r="D36" s="116"/>
      <c r="E36" s="33" t="s">
        <v>31</v>
      </c>
      <c r="F36" s="33" t="s">
        <v>32</v>
      </c>
      <c r="G36" s="33" t="s">
        <v>33</v>
      </c>
      <c r="H36" s="67"/>
      <c r="I36" s="67"/>
      <c r="J36" s="67"/>
      <c r="K36" s="67"/>
      <c r="L36" s="67"/>
      <c r="M36" s="67"/>
      <c r="N36" s="67"/>
      <c r="O36" s="66"/>
      <c r="P36" s="66"/>
    </row>
    <row r="37" spans="1:16" ht="33" x14ac:dyDescent="0.25">
      <c r="A37" s="32" t="s">
        <v>34</v>
      </c>
      <c r="B37" s="34">
        <f>COUNTIF(I43:I105,"Pass")</f>
        <v>38</v>
      </c>
      <c r="C37" s="121">
        <f>COUNTIF(F42:F88,"Fail")</f>
        <v>2</v>
      </c>
      <c r="D37" s="116"/>
      <c r="E37" s="34">
        <f>COUNTIF($H:$J,"N/A")</f>
        <v>0</v>
      </c>
      <c r="F37" s="34">
        <f>COUNTIF($H:$J,"Not Run")</f>
        <v>0</v>
      </c>
      <c r="G37" s="34">
        <f>SUM(B37:F37)</f>
        <v>40</v>
      </c>
      <c r="H37" s="67"/>
      <c r="I37" s="67"/>
      <c r="J37" s="67"/>
      <c r="K37" s="67"/>
      <c r="L37" s="67"/>
      <c r="M37" s="67"/>
      <c r="N37" s="67"/>
      <c r="O37" s="66"/>
      <c r="P37" s="66"/>
    </row>
    <row r="38" spans="1:16" ht="33" x14ac:dyDescent="0.25">
      <c r="A38" s="32" t="s">
        <v>35</v>
      </c>
      <c r="B38" s="34">
        <f>COUNTIF($H:$J,"Pass")</f>
        <v>38</v>
      </c>
      <c r="C38" s="121">
        <f>COUNTIF(I42:I88,"Fail")</f>
        <v>2</v>
      </c>
      <c r="D38" s="116"/>
      <c r="E38" s="34">
        <f>COUNTIF($H:$J,"N/A")</f>
        <v>0</v>
      </c>
      <c r="F38" s="34">
        <f>COUNTIF($K:$M,"Not Run")</f>
        <v>0</v>
      </c>
      <c r="G38" s="62">
        <f>SUM(B38:F38)</f>
        <v>40</v>
      </c>
      <c r="H38" s="67"/>
      <c r="I38" s="67"/>
      <c r="J38" s="67"/>
      <c r="K38" s="67"/>
      <c r="L38" s="67"/>
      <c r="M38" s="67"/>
      <c r="N38" s="67"/>
      <c r="O38" s="66"/>
      <c r="P38" s="66"/>
    </row>
    <row r="40" spans="1:16" ht="19.5" x14ac:dyDescent="0.3">
      <c r="A40" s="122" t="s">
        <v>50</v>
      </c>
      <c r="B40" s="122"/>
      <c r="C40" s="122"/>
      <c r="D40" s="122"/>
      <c r="E40" s="122"/>
      <c r="F40" s="122"/>
      <c r="G40" s="122"/>
      <c r="H40" s="122"/>
      <c r="I40" s="122"/>
      <c r="J40" s="122"/>
      <c r="K40" s="122"/>
    </row>
    <row r="41" spans="1:16" ht="17.25" x14ac:dyDescent="0.3">
      <c r="A41" s="118" t="s">
        <v>36</v>
      </c>
      <c r="B41" s="123" t="s">
        <v>37</v>
      </c>
      <c r="C41" s="125" t="s">
        <v>38</v>
      </c>
      <c r="D41" s="125" t="s">
        <v>39</v>
      </c>
      <c r="E41" s="127" t="s">
        <v>40</v>
      </c>
      <c r="F41" s="118" t="s">
        <v>41</v>
      </c>
      <c r="G41" s="119"/>
      <c r="H41" s="119"/>
      <c r="I41" s="119"/>
      <c r="J41" s="119"/>
      <c r="K41" s="119"/>
    </row>
    <row r="42" spans="1:16" ht="17.25" x14ac:dyDescent="0.3">
      <c r="A42" s="119"/>
      <c r="B42" s="124"/>
      <c r="C42" s="126"/>
      <c r="D42" s="126"/>
      <c r="E42" s="128"/>
      <c r="F42" s="118" t="s">
        <v>42</v>
      </c>
      <c r="G42" s="119"/>
      <c r="H42" s="119"/>
      <c r="I42" s="118" t="s">
        <v>43</v>
      </c>
      <c r="J42" s="119"/>
      <c r="K42" s="119"/>
    </row>
    <row r="43" spans="1:16" ht="33" x14ac:dyDescent="0.25">
      <c r="A43" s="119"/>
      <c r="B43" s="124"/>
      <c r="C43" s="126"/>
      <c r="D43" s="126"/>
      <c r="E43" s="128"/>
      <c r="F43" s="38" t="s">
        <v>44</v>
      </c>
      <c r="G43" s="38" t="s">
        <v>45</v>
      </c>
      <c r="H43" s="37" t="s">
        <v>46</v>
      </c>
      <c r="I43" s="38" t="s">
        <v>44</v>
      </c>
      <c r="J43" s="38" t="s">
        <v>45</v>
      </c>
      <c r="K43" s="37" t="s">
        <v>46</v>
      </c>
    </row>
    <row r="44" spans="1:16" ht="49.5" x14ac:dyDescent="0.25">
      <c r="A44" s="28">
        <v>1</v>
      </c>
      <c r="B44" s="51" t="s">
        <v>372</v>
      </c>
      <c r="C44" s="29" t="s">
        <v>48</v>
      </c>
      <c r="D44" s="29" t="s">
        <v>269</v>
      </c>
      <c r="E44" s="29" t="s">
        <v>376</v>
      </c>
      <c r="F44" s="28" t="s">
        <v>29</v>
      </c>
      <c r="G44" s="30">
        <v>45759</v>
      </c>
      <c r="H44" s="28" t="s">
        <v>64</v>
      </c>
      <c r="I44" s="28" t="s">
        <v>29</v>
      </c>
      <c r="J44" s="30">
        <v>45762</v>
      </c>
      <c r="K44" s="28" t="s">
        <v>64</v>
      </c>
    </row>
    <row r="45" spans="1:16" ht="82.5" x14ac:dyDescent="0.25">
      <c r="A45" s="28">
        <v>2</v>
      </c>
      <c r="B45" s="29" t="s">
        <v>246</v>
      </c>
      <c r="C45" s="29" t="s">
        <v>373</v>
      </c>
      <c r="D45" s="29" t="s">
        <v>269</v>
      </c>
      <c r="E45" s="29" t="s">
        <v>377</v>
      </c>
      <c r="F45" s="31" t="s">
        <v>29</v>
      </c>
      <c r="G45" s="30">
        <v>45759</v>
      </c>
      <c r="H45" s="28" t="s">
        <v>64</v>
      </c>
      <c r="I45" s="28" t="s">
        <v>29</v>
      </c>
      <c r="J45" s="30">
        <v>45762</v>
      </c>
      <c r="K45" s="28" t="s">
        <v>64</v>
      </c>
    </row>
    <row r="46" spans="1:16" ht="148.5" x14ac:dyDescent="0.25">
      <c r="A46" s="28">
        <v>3</v>
      </c>
      <c r="B46" s="29" t="s">
        <v>374</v>
      </c>
      <c r="C46" s="29" t="s">
        <v>383</v>
      </c>
      <c r="D46" s="29" t="s">
        <v>269</v>
      </c>
      <c r="E46" s="29" t="s">
        <v>375</v>
      </c>
      <c r="F46" s="31" t="s">
        <v>29</v>
      </c>
      <c r="G46" s="30">
        <v>45759</v>
      </c>
      <c r="H46" s="28" t="s">
        <v>64</v>
      </c>
      <c r="I46" s="28" t="s">
        <v>29</v>
      </c>
      <c r="J46" s="30">
        <v>45762</v>
      </c>
      <c r="K46" s="28" t="s">
        <v>64</v>
      </c>
    </row>
    <row r="47" spans="1:16" ht="132" x14ac:dyDescent="0.25">
      <c r="A47" s="28">
        <v>4</v>
      </c>
      <c r="B47" s="29" t="s">
        <v>248</v>
      </c>
      <c r="C47" s="29" t="s">
        <v>384</v>
      </c>
      <c r="D47" s="29" t="s">
        <v>270</v>
      </c>
      <c r="E47" s="29" t="s">
        <v>247</v>
      </c>
      <c r="F47" s="31" t="s">
        <v>29</v>
      </c>
      <c r="G47" s="30">
        <v>45759</v>
      </c>
      <c r="H47" s="28" t="s">
        <v>64</v>
      </c>
      <c r="I47" s="31" t="s">
        <v>29</v>
      </c>
      <c r="J47" s="30">
        <v>45762</v>
      </c>
      <c r="K47" s="28" t="s">
        <v>64</v>
      </c>
    </row>
    <row r="48" spans="1:16" ht="132" x14ac:dyDescent="0.25">
      <c r="A48" s="28">
        <v>5</v>
      </c>
      <c r="B48" s="29" t="s">
        <v>250</v>
      </c>
      <c r="C48" s="29" t="s">
        <v>384</v>
      </c>
      <c r="D48" s="29" t="s">
        <v>266</v>
      </c>
      <c r="E48" s="29" t="s">
        <v>378</v>
      </c>
      <c r="F48" s="31" t="s">
        <v>30</v>
      </c>
      <c r="G48" s="30">
        <v>45759</v>
      </c>
      <c r="H48" s="28" t="s">
        <v>64</v>
      </c>
      <c r="I48" s="31" t="s">
        <v>30</v>
      </c>
      <c r="J48" s="30">
        <v>45762</v>
      </c>
      <c r="K48" s="28" t="s">
        <v>64</v>
      </c>
    </row>
    <row r="49" spans="1:11" ht="132" x14ac:dyDescent="0.25">
      <c r="A49" s="28">
        <v>6</v>
      </c>
      <c r="B49" s="29" t="s">
        <v>249</v>
      </c>
      <c r="C49" s="29" t="s">
        <v>384</v>
      </c>
      <c r="D49" s="29" t="s">
        <v>271</v>
      </c>
      <c r="E49" s="29" t="s">
        <v>251</v>
      </c>
      <c r="F49" s="31" t="s">
        <v>30</v>
      </c>
      <c r="G49" s="30">
        <v>45759</v>
      </c>
      <c r="H49" s="28" t="s">
        <v>64</v>
      </c>
      <c r="I49" s="31" t="s">
        <v>30</v>
      </c>
      <c r="J49" s="30">
        <v>45762</v>
      </c>
      <c r="K49" s="28" t="s">
        <v>64</v>
      </c>
    </row>
    <row r="50" spans="1:11" ht="132" x14ac:dyDescent="0.25">
      <c r="A50" s="28">
        <v>7</v>
      </c>
      <c r="B50" s="29" t="s">
        <v>252</v>
      </c>
      <c r="C50" s="29" t="s">
        <v>385</v>
      </c>
      <c r="D50" s="29" t="s">
        <v>272</v>
      </c>
      <c r="E50" s="29" t="s">
        <v>247</v>
      </c>
      <c r="F50" s="31" t="s">
        <v>29</v>
      </c>
      <c r="G50" s="30">
        <v>45759</v>
      </c>
      <c r="H50" s="28" t="s">
        <v>64</v>
      </c>
      <c r="I50" s="31" t="s">
        <v>29</v>
      </c>
      <c r="J50" s="30">
        <v>45762</v>
      </c>
      <c r="K50" s="28" t="s">
        <v>64</v>
      </c>
    </row>
    <row r="51" spans="1:11" ht="132" x14ac:dyDescent="0.25">
      <c r="A51" s="28">
        <v>8</v>
      </c>
      <c r="B51" s="61" t="s">
        <v>253</v>
      </c>
      <c r="C51" s="29" t="s">
        <v>385</v>
      </c>
      <c r="D51" s="29" t="s">
        <v>273</v>
      </c>
      <c r="E51" s="29" t="s">
        <v>379</v>
      </c>
      <c r="F51" s="31" t="s">
        <v>29</v>
      </c>
      <c r="G51" s="30">
        <v>45759</v>
      </c>
      <c r="H51" s="28" t="s">
        <v>64</v>
      </c>
      <c r="I51" s="28" t="s">
        <v>29</v>
      </c>
      <c r="J51" s="30">
        <v>45762</v>
      </c>
      <c r="K51" s="28" t="s">
        <v>64</v>
      </c>
    </row>
    <row r="52" spans="1:11" ht="132" x14ac:dyDescent="0.25">
      <c r="A52" s="28">
        <v>9</v>
      </c>
      <c r="B52" s="29" t="s">
        <v>254</v>
      </c>
      <c r="C52" s="29" t="s">
        <v>385</v>
      </c>
      <c r="D52" s="29" t="s">
        <v>269</v>
      </c>
      <c r="E52" s="29" t="s">
        <v>255</v>
      </c>
      <c r="F52" s="31" t="s">
        <v>29</v>
      </c>
      <c r="G52" s="30">
        <v>45759</v>
      </c>
      <c r="H52" s="28" t="s">
        <v>64</v>
      </c>
      <c r="I52" s="28" t="s">
        <v>29</v>
      </c>
      <c r="J52" s="30">
        <v>45762</v>
      </c>
      <c r="K52" s="28" t="s">
        <v>64</v>
      </c>
    </row>
    <row r="53" spans="1:11" ht="132" x14ac:dyDescent="0.25">
      <c r="A53" s="28">
        <v>10</v>
      </c>
      <c r="B53" s="29" t="s">
        <v>256</v>
      </c>
      <c r="C53" s="29" t="s">
        <v>386</v>
      </c>
      <c r="D53" s="29" t="s">
        <v>380</v>
      </c>
      <c r="E53" s="29" t="s">
        <v>247</v>
      </c>
      <c r="F53" s="31" t="s">
        <v>29</v>
      </c>
      <c r="G53" s="30">
        <v>45759</v>
      </c>
      <c r="H53" s="28" t="s">
        <v>64</v>
      </c>
      <c r="I53" s="31" t="s">
        <v>29</v>
      </c>
      <c r="J53" s="30">
        <v>45762</v>
      </c>
      <c r="K53" s="28" t="s">
        <v>64</v>
      </c>
    </row>
    <row r="54" spans="1:11" ht="132" x14ac:dyDescent="0.25">
      <c r="A54" s="28">
        <v>11</v>
      </c>
      <c r="B54" s="61" t="s">
        <v>257</v>
      </c>
      <c r="C54" s="29" t="s">
        <v>386</v>
      </c>
      <c r="D54" s="29" t="s">
        <v>274</v>
      </c>
      <c r="E54" s="29" t="s">
        <v>381</v>
      </c>
      <c r="F54" s="31" t="s">
        <v>29</v>
      </c>
      <c r="G54" s="30">
        <v>45759</v>
      </c>
      <c r="H54" s="28" t="s">
        <v>64</v>
      </c>
      <c r="I54" s="28" t="s">
        <v>29</v>
      </c>
      <c r="J54" s="30">
        <v>45762</v>
      </c>
      <c r="K54" s="28" t="s">
        <v>64</v>
      </c>
    </row>
    <row r="55" spans="1:11" ht="132" x14ac:dyDescent="0.25">
      <c r="A55" s="28">
        <v>12</v>
      </c>
      <c r="B55" s="29" t="s">
        <v>258</v>
      </c>
      <c r="C55" s="29" t="s">
        <v>386</v>
      </c>
      <c r="D55" s="29" t="s">
        <v>275</v>
      </c>
      <c r="E55" s="29" t="s">
        <v>259</v>
      </c>
      <c r="F55" s="31" t="s">
        <v>29</v>
      </c>
      <c r="G55" s="30">
        <v>45759</v>
      </c>
      <c r="H55" s="28" t="s">
        <v>64</v>
      </c>
      <c r="I55" s="28" t="s">
        <v>29</v>
      </c>
      <c r="J55" s="30">
        <v>45762</v>
      </c>
      <c r="K55" s="28" t="s">
        <v>64</v>
      </c>
    </row>
    <row r="56" spans="1:11" ht="132" x14ac:dyDescent="0.25">
      <c r="A56" s="28">
        <v>13</v>
      </c>
      <c r="B56" s="29" t="s">
        <v>260</v>
      </c>
      <c r="C56" s="29" t="s">
        <v>387</v>
      </c>
      <c r="D56" s="29" t="s">
        <v>276</v>
      </c>
      <c r="E56" s="29" t="s">
        <v>247</v>
      </c>
      <c r="F56" s="31" t="s">
        <v>29</v>
      </c>
      <c r="G56" s="30">
        <v>45759</v>
      </c>
      <c r="H56" s="28" t="s">
        <v>64</v>
      </c>
      <c r="I56" s="31" t="s">
        <v>29</v>
      </c>
      <c r="J56" s="30">
        <v>45762</v>
      </c>
      <c r="K56" s="28" t="s">
        <v>64</v>
      </c>
    </row>
    <row r="57" spans="1:11" ht="99" x14ac:dyDescent="0.25">
      <c r="A57" s="28">
        <v>14</v>
      </c>
      <c r="B57" s="61" t="s">
        <v>261</v>
      </c>
      <c r="C57" s="29" t="s">
        <v>382</v>
      </c>
      <c r="D57" s="29" t="s">
        <v>269</v>
      </c>
      <c r="E57" s="29" t="s">
        <v>388</v>
      </c>
      <c r="F57" s="31" t="s">
        <v>29</v>
      </c>
      <c r="G57" s="30">
        <v>45759</v>
      </c>
      <c r="H57" s="28" t="s">
        <v>64</v>
      </c>
      <c r="I57" s="28" t="s">
        <v>29</v>
      </c>
      <c r="J57" s="30">
        <v>45762</v>
      </c>
      <c r="K57" s="28" t="s">
        <v>64</v>
      </c>
    </row>
    <row r="58" spans="1:11" ht="99" x14ac:dyDescent="0.25">
      <c r="A58" s="28">
        <v>15</v>
      </c>
      <c r="B58" s="29" t="s">
        <v>262</v>
      </c>
      <c r="C58" s="29" t="s">
        <v>389</v>
      </c>
      <c r="D58" s="29" t="s">
        <v>268</v>
      </c>
      <c r="E58" s="29" t="s">
        <v>263</v>
      </c>
      <c r="F58" s="31" t="s">
        <v>29</v>
      </c>
      <c r="G58" s="30">
        <v>45759</v>
      </c>
      <c r="H58" s="28" t="s">
        <v>64</v>
      </c>
      <c r="I58" s="28" t="s">
        <v>29</v>
      </c>
      <c r="J58" s="30">
        <v>45762</v>
      </c>
      <c r="K58" s="28" t="s">
        <v>64</v>
      </c>
    </row>
    <row r="59" spans="1:11" ht="99" x14ac:dyDescent="0.25">
      <c r="A59" s="28">
        <v>16</v>
      </c>
      <c r="B59" s="29" t="s">
        <v>264</v>
      </c>
      <c r="C59" s="29" t="s">
        <v>389</v>
      </c>
      <c r="D59" s="29" t="s">
        <v>267</v>
      </c>
      <c r="E59" s="29" t="s">
        <v>390</v>
      </c>
      <c r="F59" s="31" t="s">
        <v>29</v>
      </c>
      <c r="G59" s="30">
        <v>45759</v>
      </c>
      <c r="H59" s="28" t="s">
        <v>64</v>
      </c>
      <c r="I59" s="28" t="s">
        <v>29</v>
      </c>
      <c r="J59" s="30">
        <v>45762</v>
      </c>
      <c r="K59" s="28" t="s">
        <v>64</v>
      </c>
    </row>
    <row r="60" spans="1:11" ht="99" x14ac:dyDescent="0.25">
      <c r="A60" s="28">
        <v>17</v>
      </c>
      <c r="B60" s="29" t="s">
        <v>265</v>
      </c>
      <c r="C60" s="29" t="s">
        <v>389</v>
      </c>
      <c r="D60" s="29" t="s">
        <v>266</v>
      </c>
      <c r="E60" s="29" t="s">
        <v>391</v>
      </c>
      <c r="F60" s="31" t="s">
        <v>29</v>
      </c>
      <c r="G60" s="30">
        <v>45759</v>
      </c>
      <c r="H60" s="28" t="s">
        <v>64</v>
      </c>
      <c r="I60" s="28" t="s">
        <v>29</v>
      </c>
      <c r="J60" s="30">
        <v>45762</v>
      </c>
      <c r="K60" s="28" t="s">
        <v>64</v>
      </c>
    </row>
    <row r="61" spans="1:11" ht="82.5" x14ac:dyDescent="0.25">
      <c r="A61" s="28">
        <v>18</v>
      </c>
      <c r="B61" s="29" t="s">
        <v>277</v>
      </c>
      <c r="C61" s="29" t="s">
        <v>392</v>
      </c>
      <c r="D61" s="29" t="s">
        <v>266</v>
      </c>
      <c r="E61" s="29" t="s">
        <v>393</v>
      </c>
      <c r="F61" s="31" t="s">
        <v>29</v>
      </c>
      <c r="G61" s="30">
        <v>45759</v>
      </c>
      <c r="H61" s="28" t="s">
        <v>64</v>
      </c>
      <c r="I61" s="28" t="s">
        <v>29</v>
      </c>
      <c r="J61" s="30">
        <v>45762</v>
      </c>
      <c r="K61" s="28" t="s">
        <v>64</v>
      </c>
    </row>
    <row r="62" spans="1:11" ht="165" x14ac:dyDescent="0.25">
      <c r="A62" s="28">
        <v>19</v>
      </c>
      <c r="B62" s="29" t="s">
        <v>279</v>
      </c>
      <c r="C62" s="29" t="s">
        <v>394</v>
      </c>
      <c r="D62" s="29" t="s">
        <v>395</v>
      </c>
      <c r="E62" s="29" t="s">
        <v>280</v>
      </c>
      <c r="F62" s="31" t="s">
        <v>29</v>
      </c>
      <c r="G62" s="30">
        <v>45759</v>
      </c>
      <c r="H62" s="28" t="s">
        <v>64</v>
      </c>
      <c r="I62" s="28" t="s">
        <v>29</v>
      </c>
      <c r="J62" s="30">
        <v>45762</v>
      </c>
      <c r="K62" s="28" t="s">
        <v>64</v>
      </c>
    </row>
    <row r="63" spans="1:11" ht="165" x14ac:dyDescent="0.25">
      <c r="A63" s="28">
        <v>20</v>
      </c>
      <c r="B63" s="29" t="s">
        <v>281</v>
      </c>
      <c r="C63" s="29" t="s">
        <v>394</v>
      </c>
      <c r="D63" s="29" t="s">
        <v>396</v>
      </c>
      <c r="E63" s="29" t="s">
        <v>397</v>
      </c>
      <c r="F63" s="31" t="s">
        <v>29</v>
      </c>
      <c r="G63" s="30">
        <v>45759</v>
      </c>
      <c r="H63" s="28" t="s">
        <v>64</v>
      </c>
      <c r="I63" s="28" t="s">
        <v>29</v>
      </c>
      <c r="J63" s="30">
        <v>45762</v>
      </c>
      <c r="K63" s="28" t="s">
        <v>64</v>
      </c>
    </row>
    <row r="64" spans="1:11" ht="82.5" x14ac:dyDescent="0.25">
      <c r="A64" s="28">
        <v>21</v>
      </c>
      <c r="B64" s="29" t="s">
        <v>278</v>
      </c>
      <c r="C64" s="29" t="s">
        <v>398</v>
      </c>
      <c r="D64" s="29" t="s">
        <v>266</v>
      </c>
      <c r="E64" s="29" t="s">
        <v>399</v>
      </c>
      <c r="F64" s="31" t="s">
        <v>29</v>
      </c>
      <c r="G64" s="30">
        <v>45759</v>
      </c>
      <c r="H64" s="28" t="s">
        <v>64</v>
      </c>
      <c r="I64" s="28" t="s">
        <v>29</v>
      </c>
      <c r="J64" s="30">
        <v>45762</v>
      </c>
      <c r="K64" s="28" t="s">
        <v>64</v>
      </c>
    </row>
    <row r="65" spans="1:11" ht="148.5" x14ac:dyDescent="0.25">
      <c r="A65" s="28">
        <v>22</v>
      </c>
      <c r="B65" s="29" t="s">
        <v>282</v>
      </c>
      <c r="C65" s="29" t="s">
        <v>404</v>
      </c>
      <c r="D65" s="29" t="s">
        <v>410</v>
      </c>
      <c r="E65" s="29" t="s">
        <v>400</v>
      </c>
      <c r="F65" s="31" t="s">
        <v>29</v>
      </c>
      <c r="G65" s="30">
        <v>45759</v>
      </c>
      <c r="H65" s="28" t="s">
        <v>64</v>
      </c>
      <c r="I65" s="31" t="s">
        <v>29</v>
      </c>
      <c r="J65" s="30">
        <v>45762</v>
      </c>
      <c r="K65" s="28" t="s">
        <v>64</v>
      </c>
    </row>
    <row r="66" spans="1:11" ht="148.5" x14ac:dyDescent="0.25">
      <c r="A66" s="28">
        <v>23</v>
      </c>
      <c r="B66" s="29" t="s">
        <v>284</v>
      </c>
      <c r="C66" s="29" t="s">
        <v>404</v>
      </c>
      <c r="D66" s="29" t="s">
        <v>409</v>
      </c>
      <c r="E66" s="29" t="s">
        <v>285</v>
      </c>
      <c r="F66" s="31" t="s">
        <v>29</v>
      </c>
      <c r="G66" s="30">
        <v>45759</v>
      </c>
      <c r="H66" s="28" t="s">
        <v>64</v>
      </c>
      <c r="I66" s="31" t="s">
        <v>29</v>
      </c>
      <c r="J66" s="30">
        <v>45762</v>
      </c>
      <c r="K66" s="28" t="s">
        <v>64</v>
      </c>
    </row>
    <row r="67" spans="1:11" ht="148.5" x14ac:dyDescent="0.25">
      <c r="A67" s="28">
        <v>24</v>
      </c>
      <c r="B67" s="29" t="s">
        <v>286</v>
      </c>
      <c r="C67" s="29" t="s">
        <v>404</v>
      </c>
      <c r="D67" s="29" t="s">
        <v>408</v>
      </c>
      <c r="E67" s="29" t="s">
        <v>287</v>
      </c>
      <c r="F67" s="31" t="s">
        <v>29</v>
      </c>
      <c r="G67" s="30">
        <v>45759</v>
      </c>
      <c r="H67" s="28" t="s">
        <v>64</v>
      </c>
      <c r="I67" s="31" t="s">
        <v>29</v>
      </c>
      <c r="J67" s="30">
        <v>45762</v>
      </c>
      <c r="K67" s="28" t="s">
        <v>64</v>
      </c>
    </row>
    <row r="68" spans="1:11" ht="148.5" x14ac:dyDescent="0.25">
      <c r="A68" s="28">
        <v>25</v>
      </c>
      <c r="B68" s="29" t="s">
        <v>288</v>
      </c>
      <c r="C68" s="29" t="s">
        <v>404</v>
      </c>
      <c r="D68" s="29" t="s">
        <v>407</v>
      </c>
      <c r="E68" s="29" t="s">
        <v>401</v>
      </c>
      <c r="F68" s="31" t="s">
        <v>29</v>
      </c>
      <c r="G68" s="30">
        <v>45759</v>
      </c>
      <c r="H68" s="28" t="s">
        <v>64</v>
      </c>
      <c r="I68" s="31" t="s">
        <v>29</v>
      </c>
      <c r="J68" s="30">
        <v>45762</v>
      </c>
      <c r="K68" s="28" t="s">
        <v>64</v>
      </c>
    </row>
    <row r="69" spans="1:11" ht="148.5" x14ac:dyDescent="0.25">
      <c r="A69" s="28">
        <v>26</v>
      </c>
      <c r="B69" s="29" t="s">
        <v>290</v>
      </c>
      <c r="C69" s="29" t="s">
        <v>404</v>
      </c>
      <c r="D69" s="29" t="s">
        <v>406</v>
      </c>
      <c r="E69" s="29" t="s">
        <v>291</v>
      </c>
      <c r="F69" s="31" t="s">
        <v>29</v>
      </c>
      <c r="G69" s="30">
        <v>45759</v>
      </c>
      <c r="H69" s="28" t="s">
        <v>64</v>
      </c>
      <c r="I69" s="31" t="s">
        <v>29</v>
      </c>
      <c r="J69" s="30">
        <v>45762</v>
      </c>
      <c r="K69" s="28" t="s">
        <v>64</v>
      </c>
    </row>
    <row r="70" spans="1:11" ht="148.5" x14ac:dyDescent="0.25">
      <c r="A70" s="28">
        <v>27</v>
      </c>
      <c r="B70" s="29" t="s">
        <v>402</v>
      </c>
      <c r="C70" s="29" t="s">
        <v>404</v>
      </c>
      <c r="D70" s="29" t="s">
        <v>405</v>
      </c>
      <c r="E70" s="29" t="s">
        <v>292</v>
      </c>
      <c r="F70" s="31" t="s">
        <v>29</v>
      </c>
      <c r="G70" s="30">
        <v>45759</v>
      </c>
      <c r="H70" s="28" t="s">
        <v>64</v>
      </c>
      <c r="I70" s="31" t="s">
        <v>29</v>
      </c>
      <c r="J70" s="30">
        <v>45762</v>
      </c>
      <c r="K70" s="28" t="s">
        <v>64</v>
      </c>
    </row>
    <row r="71" spans="1:11" ht="148.5" x14ac:dyDescent="0.25">
      <c r="A71" s="28">
        <v>28</v>
      </c>
      <c r="B71" s="29" t="s">
        <v>293</v>
      </c>
      <c r="C71" s="29" t="s">
        <v>404</v>
      </c>
      <c r="D71" s="29" t="s">
        <v>403</v>
      </c>
      <c r="E71" s="29" t="s">
        <v>294</v>
      </c>
      <c r="F71" s="31" t="s">
        <v>29</v>
      </c>
      <c r="G71" s="30">
        <v>45759</v>
      </c>
      <c r="H71" s="28" t="s">
        <v>64</v>
      </c>
      <c r="I71" s="31" t="s">
        <v>29</v>
      </c>
      <c r="J71" s="30">
        <v>45762</v>
      </c>
      <c r="K71" s="28" t="s">
        <v>64</v>
      </c>
    </row>
    <row r="72" spans="1:11" ht="148.5" x14ac:dyDescent="0.25">
      <c r="A72" s="28">
        <v>29</v>
      </c>
      <c r="B72" s="29" t="s">
        <v>295</v>
      </c>
      <c r="C72" s="29" t="s">
        <v>404</v>
      </c>
      <c r="D72" s="29" t="s">
        <v>289</v>
      </c>
      <c r="E72" s="29" t="s">
        <v>283</v>
      </c>
      <c r="F72" s="31" t="s">
        <v>29</v>
      </c>
      <c r="G72" s="30">
        <v>45759</v>
      </c>
      <c r="H72" s="28" t="s">
        <v>64</v>
      </c>
      <c r="I72" s="31" t="s">
        <v>29</v>
      </c>
      <c r="J72" s="30">
        <v>45762</v>
      </c>
      <c r="K72" s="28" t="s">
        <v>64</v>
      </c>
    </row>
    <row r="73" spans="1:11" ht="148.5" x14ac:dyDescent="0.25">
      <c r="A73" s="28">
        <v>30</v>
      </c>
      <c r="B73" s="29" t="s">
        <v>296</v>
      </c>
      <c r="C73" s="29" t="s">
        <v>404</v>
      </c>
      <c r="D73" s="29" t="s">
        <v>411</v>
      </c>
      <c r="E73" s="29" t="s">
        <v>412</v>
      </c>
      <c r="F73" s="31" t="s">
        <v>29</v>
      </c>
      <c r="G73" s="30">
        <v>45759</v>
      </c>
      <c r="H73" s="28" t="s">
        <v>64</v>
      </c>
      <c r="I73" s="31" t="s">
        <v>29</v>
      </c>
      <c r="J73" s="30">
        <v>45762</v>
      </c>
      <c r="K73" s="28" t="s">
        <v>64</v>
      </c>
    </row>
    <row r="74" spans="1:11" ht="148.5" x14ac:dyDescent="0.25">
      <c r="A74" s="28">
        <v>31</v>
      </c>
      <c r="B74" s="29" t="s">
        <v>297</v>
      </c>
      <c r="C74" s="29" t="s">
        <v>404</v>
      </c>
      <c r="D74" s="29" t="s">
        <v>413</v>
      </c>
      <c r="E74" s="29" t="s">
        <v>298</v>
      </c>
      <c r="F74" s="31" t="s">
        <v>29</v>
      </c>
      <c r="G74" s="30">
        <v>45759</v>
      </c>
      <c r="H74" s="28" t="s">
        <v>64</v>
      </c>
      <c r="I74" s="31" t="s">
        <v>29</v>
      </c>
      <c r="J74" s="30">
        <v>45762</v>
      </c>
      <c r="K74" s="28" t="s">
        <v>64</v>
      </c>
    </row>
    <row r="75" spans="1:11" ht="148.5" x14ac:dyDescent="0.25">
      <c r="A75" s="28">
        <v>32</v>
      </c>
      <c r="B75" s="29" t="s">
        <v>302</v>
      </c>
      <c r="C75" s="29" t="s">
        <v>404</v>
      </c>
      <c r="D75" s="29" t="s">
        <v>414</v>
      </c>
      <c r="E75" s="29" t="s">
        <v>401</v>
      </c>
      <c r="F75" s="31" t="s">
        <v>29</v>
      </c>
      <c r="G75" s="30">
        <v>45759</v>
      </c>
      <c r="H75" s="28" t="s">
        <v>64</v>
      </c>
      <c r="I75" s="31" t="s">
        <v>29</v>
      </c>
      <c r="J75" s="30">
        <v>45762</v>
      </c>
      <c r="K75" s="28" t="s">
        <v>64</v>
      </c>
    </row>
    <row r="76" spans="1:11" ht="148.5" x14ac:dyDescent="0.25">
      <c r="A76" s="28">
        <v>33</v>
      </c>
      <c r="B76" s="29" t="s">
        <v>301</v>
      </c>
      <c r="C76" s="29" t="s">
        <v>404</v>
      </c>
      <c r="D76" s="29" t="s">
        <v>416</v>
      </c>
      <c r="E76" s="29" t="s">
        <v>299</v>
      </c>
      <c r="F76" s="31" t="s">
        <v>29</v>
      </c>
      <c r="G76" s="30">
        <v>45759</v>
      </c>
      <c r="H76" s="28" t="s">
        <v>64</v>
      </c>
      <c r="I76" s="31" t="s">
        <v>29</v>
      </c>
      <c r="J76" s="30">
        <v>45762</v>
      </c>
      <c r="K76" s="28" t="s">
        <v>64</v>
      </c>
    </row>
    <row r="77" spans="1:11" ht="148.5" x14ac:dyDescent="0.25">
      <c r="A77" s="28">
        <v>34</v>
      </c>
      <c r="B77" s="29" t="s">
        <v>300</v>
      </c>
      <c r="C77" s="29" t="s">
        <v>404</v>
      </c>
      <c r="D77" s="29" t="s">
        <v>415</v>
      </c>
      <c r="E77" s="29" t="s">
        <v>303</v>
      </c>
      <c r="F77" s="31" t="s">
        <v>29</v>
      </c>
      <c r="G77" s="30">
        <v>45759</v>
      </c>
      <c r="H77" s="28" t="s">
        <v>64</v>
      </c>
      <c r="I77" s="31" t="s">
        <v>29</v>
      </c>
      <c r="J77" s="30">
        <v>45762</v>
      </c>
      <c r="K77" s="28" t="s">
        <v>64</v>
      </c>
    </row>
    <row r="78" spans="1:11" ht="148.5" x14ac:dyDescent="0.25">
      <c r="A78" s="28">
        <v>35</v>
      </c>
      <c r="B78" s="29" t="s">
        <v>304</v>
      </c>
      <c r="C78" s="29" t="s">
        <v>404</v>
      </c>
      <c r="D78" s="29" t="s">
        <v>417</v>
      </c>
      <c r="E78" s="29" t="s">
        <v>299</v>
      </c>
      <c r="F78" s="31" t="s">
        <v>29</v>
      </c>
      <c r="G78" s="30">
        <v>45759</v>
      </c>
      <c r="H78" s="28" t="s">
        <v>64</v>
      </c>
      <c r="I78" s="31" t="s">
        <v>29</v>
      </c>
      <c r="J78" s="30">
        <v>45762</v>
      </c>
      <c r="K78" s="28" t="s">
        <v>64</v>
      </c>
    </row>
    <row r="79" spans="1:11" ht="148.5" x14ac:dyDescent="0.25">
      <c r="A79" s="28">
        <v>36</v>
      </c>
      <c r="B79" s="29" t="s">
        <v>305</v>
      </c>
      <c r="C79" s="29" t="s">
        <v>404</v>
      </c>
      <c r="D79" s="29" t="s">
        <v>418</v>
      </c>
      <c r="E79" s="29" t="s">
        <v>280</v>
      </c>
      <c r="F79" s="31" t="s">
        <v>29</v>
      </c>
      <c r="G79" s="30">
        <v>45759</v>
      </c>
      <c r="H79" s="28" t="s">
        <v>64</v>
      </c>
      <c r="I79" s="31" t="s">
        <v>29</v>
      </c>
      <c r="J79" s="30">
        <v>45762</v>
      </c>
      <c r="K79" s="28" t="s">
        <v>64</v>
      </c>
    </row>
    <row r="80" spans="1:11" ht="148.5" x14ac:dyDescent="0.25">
      <c r="A80" s="28">
        <v>37</v>
      </c>
      <c r="B80" s="29" t="s">
        <v>306</v>
      </c>
      <c r="C80" s="29" t="s">
        <v>404</v>
      </c>
      <c r="D80" s="29" t="s">
        <v>419</v>
      </c>
      <c r="E80" s="29" t="s">
        <v>307</v>
      </c>
      <c r="F80" s="31" t="s">
        <v>29</v>
      </c>
      <c r="G80" s="30">
        <v>45759</v>
      </c>
      <c r="H80" s="28" t="s">
        <v>64</v>
      </c>
      <c r="I80" s="31" t="s">
        <v>29</v>
      </c>
      <c r="J80" s="30">
        <v>45762</v>
      </c>
      <c r="K80" s="28" t="s">
        <v>64</v>
      </c>
    </row>
    <row r="81" spans="1:11" ht="99" x14ac:dyDescent="0.25">
      <c r="A81" s="28">
        <v>38</v>
      </c>
      <c r="B81" s="29" t="s">
        <v>308</v>
      </c>
      <c r="C81" s="29" t="s">
        <v>420</v>
      </c>
      <c r="D81" s="29" t="s">
        <v>266</v>
      </c>
      <c r="E81" s="29" t="s">
        <v>309</v>
      </c>
      <c r="F81" s="31" t="s">
        <v>29</v>
      </c>
      <c r="G81" s="30">
        <v>45759</v>
      </c>
      <c r="H81" s="28" t="s">
        <v>64</v>
      </c>
      <c r="I81" s="31" t="s">
        <v>29</v>
      </c>
      <c r="J81" s="30">
        <v>45762</v>
      </c>
      <c r="K81" s="28" t="s">
        <v>64</v>
      </c>
    </row>
    <row r="82" spans="1:11" ht="82.5" x14ac:dyDescent="0.25">
      <c r="A82" s="28">
        <v>39</v>
      </c>
      <c r="B82" s="52" t="s">
        <v>70</v>
      </c>
      <c r="C82" s="29" t="s">
        <v>431</v>
      </c>
      <c r="D82" s="29" t="s">
        <v>266</v>
      </c>
      <c r="E82" s="53" t="s">
        <v>432</v>
      </c>
      <c r="F82" s="31" t="s">
        <v>29</v>
      </c>
      <c r="G82" s="30">
        <v>45759</v>
      </c>
      <c r="H82" s="28" t="s">
        <v>64</v>
      </c>
      <c r="I82" s="31" t="s">
        <v>29</v>
      </c>
      <c r="J82" s="30">
        <v>45762</v>
      </c>
      <c r="K82" s="28" t="s">
        <v>64</v>
      </c>
    </row>
    <row r="83" spans="1:11" ht="82.5" x14ac:dyDescent="0.25">
      <c r="A83" s="28">
        <v>40</v>
      </c>
      <c r="B83" s="52" t="s">
        <v>47</v>
      </c>
      <c r="C83" s="29" t="s">
        <v>431</v>
      </c>
      <c r="D83" s="29" t="s">
        <v>266</v>
      </c>
      <c r="E83" s="53" t="s">
        <v>433</v>
      </c>
      <c r="F83" s="31" t="s">
        <v>29</v>
      </c>
      <c r="G83" s="30">
        <v>45759</v>
      </c>
      <c r="H83" s="28" t="s">
        <v>64</v>
      </c>
      <c r="I83" s="31" t="s">
        <v>29</v>
      </c>
      <c r="J83" s="30">
        <v>45762</v>
      </c>
      <c r="K83" s="28" t="s">
        <v>64</v>
      </c>
    </row>
    <row r="84" spans="1:11" ht="16.5" x14ac:dyDescent="0.25">
      <c r="A84" s="57"/>
      <c r="B84" s="58"/>
    </row>
    <row r="85" spans="1:11" ht="16.5" x14ac:dyDescent="0.25">
      <c r="A85" s="56"/>
    </row>
    <row r="86" spans="1:11" ht="16.5" x14ac:dyDescent="0.25">
      <c r="A86" s="56"/>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4C0AF6-7DED-4403-8EE9-B81F78F47C05}">
  <dimension ref="A1:X57"/>
  <sheetViews>
    <sheetView topLeftCell="A34" zoomScale="70" zoomScaleNormal="70" workbookViewId="0">
      <selection activeCell="O44" sqref="O44"/>
    </sheetView>
  </sheetViews>
  <sheetFormatPr defaultRowHeight="15" x14ac:dyDescent="0.25"/>
  <cols>
    <col min="2" max="2" width="63.5703125" bestFit="1" customWidth="1"/>
    <col min="3" max="3" width="22.42578125" customWidth="1"/>
    <col min="4" max="4" width="33.5703125" customWidth="1"/>
    <col min="5" max="5" width="22.5703125" customWidth="1"/>
    <col min="6" max="6" width="11.42578125" customWidth="1"/>
    <col min="7" max="7" width="19.140625" customWidth="1"/>
    <col min="8" max="8" width="12.85546875" customWidth="1"/>
    <col min="9" max="9" width="12.28515625" customWidth="1"/>
    <col min="10" max="10" width="15.7109375" customWidth="1"/>
    <col min="11" max="11" width="13.85546875" customWidth="1"/>
  </cols>
  <sheetData>
    <row r="1" spans="1:24" ht="16.5" x14ac:dyDescent="0.25">
      <c r="A1" s="27" t="s">
        <v>23</v>
      </c>
      <c r="B1" s="111" t="s">
        <v>53</v>
      </c>
      <c r="C1" s="112"/>
      <c r="D1" s="112"/>
      <c r="E1" s="112"/>
      <c r="F1" s="112"/>
      <c r="G1" s="112"/>
      <c r="H1" s="112"/>
      <c r="I1" s="112"/>
      <c r="J1" s="112"/>
      <c r="K1" s="112"/>
      <c r="L1" s="112"/>
      <c r="M1" s="112"/>
      <c r="N1" s="112"/>
      <c r="O1" s="112"/>
      <c r="P1" s="112"/>
      <c r="Q1" s="112"/>
      <c r="R1" s="112"/>
      <c r="S1" s="112"/>
      <c r="T1" s="112"/>
      <c r="U1" s="112"/>
      <c r="V1" s="112"/>
      <c r="W1" s="112"/>
      <c r="X1" s="113"/>
    </row>
    <row r="2" spans="1:24" ht="16.5" x14ac:dyDescent="0.25">
      <c r="A2" s="27" t="s">
        <v>24</v>
      </c>
      <c r="B2" s="114">
        <v>45757</v>
      </c>
      <c r="C2" s="112"/>
      <c r="D2" s="112"/>
      <c r="E2" s="112"/>
      <c r="F2" s="112"/>
      <c r="G2" s="112"/>
      <c r="H2" s="112"/>
      <c r="I2" s="112"/>
      <c r="J2" s="112"/>
      <c r="K2" s="112"/>
      <c r="L2" s="112"/>
      <c r="M2" s="112"/>
      <c r="N2" s="112"/>
      <c r="O2" s="112"/>
      <c r="P2" s="112"/>
      <c r="Q2" s="112"/>
      <c r="R2" s="112"/>
      <c r="S2" s="112"/>
      <c r="T2" s="112"/>
      <c r="U2" s="112"/>
      <c r="V2" s="112"/>
      <c r="W2" s="112"/>
      <c r="X2" s="113"/>
    </row>
    <row r="33" spans="1:16" ht="33" x14ac:dyDescent="0.25">
      <c r="A33" s="32" t="s">
        <v>25</v>
      </c>
      <c r="B33" s="115" t="s">
        <v>53</v>
      </c>
      <c r="C33" s="116"/>
      <c r="D33" s="116"/>
      <c r="E33" s="116"/>
      <c r="F33" s="116"/>
      <c r="G33" s="116"/>
      <c r="H33" s="65"/>
      <c r="I33" s="65"/>
      <c r="J33" s="65"/>
      <c r="K33" s="65"/>
      <c r="L33" s="65"/>
      <c r="M33" s="65"/>
      <c r="N33" s="65"/>
      <c r="O33" s="66"/>
      <c r="P33" s="66"/>
    </row>
    <row r="34" spans="1:16" ht="49.5" x14ac:dyDescent="0.25">
      <c r="A34" s="32" t="s">
        <v>26</v>
      </c>
      <c r="B34" s="115"/>
      <c r="C34" s="116"/>
      <c r="D34" s="116"/>
      <c r="E34" s="116"/>
      <c r="F34" s="116"/>
      <c r="G34" s="116"/>
      <c r="H34" s="65"/>
      <c r="I34" s="65"/>
      <c r="J34" s="65"/>
      <c r="K34" s="65"/>
      <c r="L34" s="65"/>
      <c r="M34" s="65"/>
      <c r="N34" s="65"/>
      <c r="O34" s="66"/>
      <c r="P34" s="66"/>
    </row>
    <row r="35" spans="1:16" ht="16.5" x14ac:dyDescent="0.25">
      <c r="A35" s="32" t="s">
        <v>27</v>
      </c>
      <c r="B35" s="117" t="s">
        <v>52</v>
      </c>
      <c r="C35" s="116"/>
      <c r="D35" s="116"/>
      <c r="E35" s="117"/>
      <c r="F35" s="116"/>
      <c r="G35" s="116"/>
      <c r="H35" s="65"/>
      <c r="I35" s="65"/>
      <c r="J35" s="65"/>
      <c r="K35" s="65"/>
      <c r="L35" s="65"/>
      <c r="M35" s="65"/>
      <c r="N35" s="65"/>
      <c r="O35" s="66"/>
      <c r="P35" s="66"/>
    </row>
    <row r="36" spans="1:16" ht="33" x14ac:dyDescent="0.25">
      <c r="A36" s="32" t="s">
        <v>28</v>
      </c>
      <c r="B36" s="32" t="s">
        <v>29</v>
      </c>
      <c r="C36" s="120" t="s">
        <v>30</v>
      </c>
      <c r="D36" s="116"/>
      <c r="E36" s="33" t="s">
        <v>31</v>
      </c>
      <c r="F36" s="33" t="s">
        <v>32</v>
      </c>
      <c r="G36" s="33" t="s">
        <v>33</v>
      </c>
      <c r="H36" s="67"/>
      <c r="I36" s="67"/>
      <c r="J36" s="67"/>
      <c r="K36" s="67"/>
      <c r="L36" s="67"/>
      <c r="M36" s="67"/>
      <c r="N36" s="67"/>
      <c r="O36" s="66"/>
      <c r="P36" s="66"/>
    </row>
    <row r="37" spans="1:16" ht="33" x14ac:dyDescent="0.25">
      <c r="A37" s="32" t="s">
        <v>34</v>
      </c>
      <c r="B37" s="34">
        <f>COUNTIF(F43:F86,"Pass")</f>
        <v>12</v>
      </c>
      <c r="C37" s="121">
        <f>COUNTIF(F43:F320,"Fail")</f>
        <v>0</v>
      </c>
      <c r="D37" s="116"/>
      <c r="E37" s="34">
        <f>COUNTIF(F43:F320,"N/A")</f>
        <v>0</v>
      </c>
      <c r="F37" s="34">
        <f>COUNTIF(F43:F320,"Not Run")</f>
        <v>0</v>
      </c>
      <c r="G37" s="62">
        <f>SUM(B37:F37)</f>
        <v>12</v>
      </c>
      <c r="H37" s="67"/>
      <c r="I37" s="67"/>
      <c r="J37" s="67"/>
      <c r="K37" s="67"/>
      <c r="L37" s="67"/>
      <c r="M37" s="67"/>
      <c r="N37" s="67"/>
      <c r="O37" s="66"/>
      <c r="P37" s="66"/>
    </row>
    <row r="38" spans="1:16" ht="33" x14ac:dyDescent="0.25">
      <c r="A38" s="32" t="s">
        <v>35</v>
      </c>
      <c r="B38" s="34">
        <f>COUNTIF(I44:I87,"Pass")</f>
        <v>12</v>
      </c>
      <c r="C38" s="121">
        <f>COUNTIF(I44:I87,"Fail")</f>
        <v>0</v>
      </c>
      <c r="D38" s="121"/>
      <c r="E38" s="34">
        <f>COUNTIF(I44:I87,"N/A")</f>
        <v>0</v>
      </c>
      <c r="F38" s="34">
        <f>COUNTIF(I44:I87,"Not Run")</f>
        <v>0</v>
      </c>
      <c r="G38" s="62">
        <f>SUM(B38:F38)</f>
        <v>12</v>
      </c>
      <c r="H38" s="67"/>
      <c r="I38" s="67"/>
      <c r="J38" s="67"/>
      <c r="K38" s="67"/>
      <c r="L38" s="67"/>
      <c r="M38" s="67"/>
      <c r="N38" s="67"/>
      <c r="O38" s="66"/>
      <c r="P38" s="66"/>
    </row>
    <row r="40" spans="1:16" ht="19.5" x14ac:dyDescent="0.3">
      <c r="A40" s="122" t="s">
        <v>50</v>
      </c>
      <c r="B40" s="122"/>
      <c r="C40" s="122"/>
      <c r="D40" s="122"/>
      <c r="E40" s="122"/>
      <c r="F40" s="122"/>
      <c r="G40" s="122"/>
      <c r="H40" s="122"/>
      <c r="I40" s="122"/>
      <c r="J40" s="122"/>
      <c r="K40" s="122"/>
    </row>
    <row r="41" spans="1:16" ht="17.25" x14ac:dyDescent="0.3">
      <c r="A41" s="118" t="s">
        <v>36</v>
      </c>
      <c r="B41" s="123" t="s">
        <v>37</v>
      </c>
      <c r="C41" s="125" t="s">
        <v>38</v>
      </c>
      <c r="D41" s="125" t="s">
        <v>39</v>
      </c>
      <c r="E41" s="127" t="s">
        <v>40</v>
      </c>
      <c r="F41" s="118" t="s">
        <v>41</v>
      </c>
      <c r="G41" s="119"/>
      <c r="H41" s="119"/>
      <c r="I41" s="119"/>
      <c r="J41" s="119"/>
      <c r="K41" s="119"/>
    </row>
    <row r="42" spans="1:16" ht="17.25" x14ac:dyDescent="0.3">
      <c r="A42" s="119"/>
      <c r="B42" s="124"/>
      <c r="C42" s="126"/>
      <c r="D42" s="126"/>
      <c r="E42" s="128"/>
      <c r="F42" s="118" t="s">
        <v>42</v>
      </c>
      <c r="G42" s="119"/>
      <c r="H42" s="119"/>
      <c r="I42" s="118" t="s">
        <v>43</v>
      </c>
      <c r="J42" s="119"/>
      <c r="K42" s="119"/>
    </row>
    <row r="43" spans="1:16" ht="33" x14ac:dyDescent="0.25">
      <c r="A43" s="119"/>
      <c r="B43" s="124"/>
      <c r="C43" s="126"/>
      <c r="D43" s="126"/>
      <c r="E43" s="128"/>
      <c r="F43" s="38" t="s">
        <v>44</v>
      </c>
      <c r="G43" s="38" t="s">
        <v>45</v>
      </c>
      <c r="H43" s="37" t="s">
        <v>46</v>
      </c>
      <c r="I43" s="38" t="s">
        <v>44</v>
      </c>
      <c r="J43" s="38" t="s">
        <v>45</v>
      </c>
      <c r="K43" s="37" t="s">
        <v>46</v>
      </c>
    </row>
    <row r="44" spans="1:16" ht="49.5" x14ac:dyDescent="0.25">
      <c r="A44" s="28">
        <v>1</v>
      </c>
      <c r="B44" s="51" t="s">
        <v>62</v>
      </c>
      <c r="C44" s="29" t="s">
        <v>48</v>
      </c>
      <c r="D44" s="29" t="s">
        <v>49</v>
      </c>
      <c r="E44" s="29" t="s">
        <v>63</v>
      </c>
      <c r="F44" s="28" t="s">
        <v>29</v>
      </c>
      <c r="G44" s="30">
        <v>45757</v>
      </c>
      <c r="H44" s="28" t="s">
        <v>64</v>
      </c>
      <c r="I44" s="28" t="s">
        <v>29</v>
      </c>
      <c r="J44" s="30">
        <v>45761</v>
      </c>
      <c r="K44" s="28" t="s">
        <v>64</v>
      </c>
    </row>
    <row r="45" spans="1:16" ht="66" x14ac:dyDescent="0.25">
      <c r="A45" s="28">
        <v>2</v>
      </c>
      <c r="B45" s="29" t="s">
        <v>65</v>
      </c>
      <c r="C45" s="29" t="s">
        <v>48</v>
      </c>
      <c r="D45" s="29" t="s">
        <v>49</v>
      </c>
      <c r="E45" s="29" t="s">
        <v>66</v>
      </c>
      <c r="F45" s="31" t="s">
        <v>29</v>
      </c>
      <c r="G45" s="30">
        <v>45757</v>
      </c>
      <c r="H45" s="28" t="s">
        <v>64</v>
      </c>
      <c r="I45" s="28" t="s">
        <v>29</v>
      </c>
      <c r="J45" s="30">
        <v>45761</v>
      </c>
      <c r="K45" s="28" t="s">
        <v>64</v>
      </c>
    </row>
    <row r="46" spans="1:16" ht="66" x14ac:dyDescent="0.25">
      <c r="A46" s="28">
        <v>3</v>
      </c>
      <c r="B46" s="29" t="s">
        <v>67</v>
      </c>
      <c r="C46" s="29" t="s">
        <v>87</v>
      </c>
      <c r="D46" s="29" t="s">
        <v>49</v>
      </c>
      <c r="E46" s="29" t="s">
        <v>68</v>
      </c>
      <c r="F46" s="31" t="s">
        <v>29</v>
      </c>
      <c r="G46" s="30">
        <v>45757</v>
      </c>
      <c r="H46" s="28" t="s">
        <v>64</v>
      </c>
      <c r="I46" s="28" t="s">
        <v>29</v>
      </c>
      <c r="J46" s="30">
        <v>45761</v>
      </c>
      <c r="K46" s="28" t="s">
        <v>64</v>
      </c>
    </row>
    <row r="47" spans="1:16" ht="66" x14ac:dyDescent="0.25">
      <c r="A47" s="28">
        <v>4</v>
      </c>
      <c r="B47" s="29" t="s">
        <v>69</v>
      </c>
      <c r="C47" s="29" t="s">
        <v>86</v>
      </c>
      <c r="D47" s="29" t="s">
        <v>49</v>
      </c>
      <c r="E47" s="29" t="s">
        <v>88</v>
      </c>
      <c r="F47" s="31" t="s">
        <v>29</v>
      </c>
      <c r="G47" s="30">
        <v>45757</v>
      </c>
      <c r="H47" s="28" t="s">
        <v>64</v>
      </c>
      <c r="I47" s="28" t="s">
        <v>29</v>
      </c>
      <c r="J47" s="30">
        <v>45761</v>
      </c>
      <c r="K47" s="28" t="s">
        <v>64</v>
      </c>
    </row>
    <row r="48" spans="1:16" ht="82.5" x14ac:dyDescent="0.25">
      <c r="A48" s="28">
        <v>5</v>
      </c>
      <c r="B48" s="29" t="s">
        <v>74</v>
      </c>
      <c r="C48" s="29" t="s">
        <v>85</v>
      </c>
      <c r="D48" s="29" t="s">
        <v>49</v>
      </c>
      <c r="E48" s="29" t="s">
        <v>89</v>
      </c>
      <c r="F48" s="31" t="s">
        <v>29</v>
      </c>
      <c r="G48" s="30">
        <v>45757</v>
      </c>
      <c r="H48" s="28" t="s">
        <v>64</v>
      </c>
      <c r="I48" s="31" t="s">
        <v>29</v>
      </c>
      <c r="J48" s="30">
        <v>45761</v>
      </c>
      <c r="K48" s="28" t="s">
        <v>64</v>
      </c>
    </row>
    <row r="49" spans="1:11" ht="49.5" x14ac:dyDescent="0.25">
      <c r="A49" s="28">
        <v>6</v>
      </c>
      <c r="B49" s="29" t="s">
        <v>75</v>
      </c>
      <c r="C49" s="29" t="s">
        <v>84</v>
      </c>
      <c r="D49" s="29" t="s">
        <v>49</v>
      </c>
      <c r="E49" s="29" t="s">
        <v>90</v>
      </c>
      <c r="F49" s="31" t="s">
        <v>29</v>
      </c>
      <c r="G49" s="30">
        <v>45757</v>
      </c>
      <c r="H49" s="28" t="s">
        <v>64</v>
      </c>
      <c r="I49" s="31" t="s">
        <v>29</v>
      </c>
      <c r="J49" s="30">
        <v>45761</v>
      </c>
      <c r="K49" s="28" t="s">
        <v>64</v>
      </c>
    </row>
    <row r="50" spans="1:11" ht="82.5" x14ac:dyDescent="0.25">
      <c r="A50" s="28">
        <v>7</v>
      </c>
      <c r="B50" s="29" t="s">
        <v>76</v>
      </c>
      <c r="C50" s="29" t="s">
        <v>83</v>
      </c>
      <c r="D50" s="29" t="s">
        <v>49</v>
      </c>
      <c r="E50" s="29" t="s">
        <v>88</v>
      </c>
      <c r="F50" s="31" t="s">
        <v>29</v>
      </c>
      <c r="G50" s="30">
        <v>45757</v>
      </c>
      <c r="H50" s="28" t="s">
        <v>64</v>
      </c>
      <c r="I50" s="31" t="s">
        <v>29</v>
      </c>
      <c r="J50" s="30">
        <v>45761</v>
      </c>
      <c r="K50" s="28" t="s">
        <v>64</v>
      </c>
    </row>
    <row r="51" spans="1:11" ht="66" x14ac:dyDescent="0.25">
      <c r="A51" s="28">
        <v>8</v>
      </c>
      <c r="B51" s="29" t="s">
        <v>77</v>
      </c>
      <c r="C51" s="29" t="s">
        <v>82</v>
      </c>
      <c r="D51" s="29" t="s">
        <v>49</v>
      </c>
      <c r="E51" s="29" t="s">
        <v>91</v>
      </c>
      <c r="F51" s="31" t="s">
        <v>29</v>
      </c>
      <c r="G51" s="30">
        <v>45757</v>
      </c>
      <c r="H51" s="28" t="s">
        <v>64</v>
      </c>
      <c r="I51" s="31" t="s">
        <v>29</v>
      </c>
      <c r="J51" s="30">
        <v>45761</v>
      </c>
      <c r="K51" s="28" t="s">
        <v>64</v>
      </c>
    </row>
    <row r="52" spans="1:11" ht="82.5" x14ac:dyDescent="0.25">
      <c r="A52" s="28">
        <v>9</v>
      </c>
      <c r="B52" s="29" t="s">
        <v>78</v>
      </c>
      <c r="C52" s="29" t="s">
        <v>81</v>
      </c>
      <c r="D52" s="29" t="s">
        <v>49</v>
      </c>
      <c r="E52" s="29" t="s">
        <v>92</v>
      </c>
      <c r="F52" s="31" t="s">
        <v>29</v>
      </c>
      <c r="G52" s="30">
        <v>45757</v>
      </c>
      <c r="H52" s="28" t="s">
        <v>64</v>
      </c>
      <c r="I52" s="31" t="s">
        <v>29</v>
      </c>
      <c r="J52" s="30">
        <v>45761</v>
      </c>
      <c r="K52" s="28" t="s">
        <v>64</v>
      </c>
    </row>
    <row r="53" spans="1:11" ht="66" x14ac:dyDescent="0.25">
      <c r="A53" s="28">
        <v>10</v>
      </c>
      <c r="B53" s="29" t="s">
        <v>79</v>
      </c>
      <c r="C53" s="29" t="s">
        <v>80</v>
      </c>
      <c r="D53" s="29" t="s">
        <v>49</v>
      </c>
      <c r="E53" s="29" t="s">
        <v>93</v>
      </c>
      <c r="F53" s="31" t="s">
        <v>29</v>
      </c>
      <c r="G53" s="30">
        <v>45757</v>
      </c>
      <c r="H53" s="28" t="s">
        <v>64</v>
      </c>
      <c r="I53" s="28" t="s">
        <v>29</v>
      </c>
      <c r="J53" s="30">
        <v>45761</v>
      </c>
      <c r="K53" s="28" t="s">
        <v>64</v>
      </c>
    </row>
    <row r="54" spans="1:11" ht="66" x14ac:dyDescent="0.25">
      <c r="A54" s="28">
        <v>11</v>
      </c>
      <c r="B54" s="52" t="s">
        <v>70</v>
      </c>
      <c r="C54" s="29" t="s">
        <v>71</v>
      </c>
      <c r="D54" s="29" t="s">
        <v>49</v>
      </c>
      <c r="E54" s="53" t="s">
        <v>72</v>
      </c>
      <c r="F54" s="31" t="s">
        <v>29</v>
      </c>
      <c r="G54" s="30">
        <v>45757</v>
      </c>
      <c r="H54" s="28" t="s">
        <v>64</v>
      </c>
      <c r="I54" s="31" t="s">
        <v>29</v>
      </c>
      <c r="J54" s="30">
        <v>45761</v>
      </c>
      <c r="K54" s="28" t="s">
        <v>64</v>
      </c>
    </row>
    <row r="55" spans="1:11" ht="66" x14ac:dyDescent="0.25">
      <c r="A55" s="54">
        <v>12</v>
      </c>
      <c r="B55" s="55" t="s">
        <v>47</v>
      </c>
      <c r="C55" s="29" t="s">
        <v>71</v>
      </c>
      <c r="D55" s="29" t="s">
        <v>49</v>
      </c>
      <c r="E55" s="53" t="s">
        <v>73</v>
      </c>
      <c r="F55" s="31" t="s">
        <v>29</v>
      </c>
      <c r="G55" s="30">
        <v>45757</v>
      </c>
      <c r="H55" s="28" t="s">
        <v>64</v>
      </c>
      <c r="I55" s="31" t="s">
        <v>29</v>
      </c>
      <c r="J55" s="30">
        <v>45761</v>
      </c>
      <c r="K55" s="28" t="s">
        <v>64</v>
      </c>
    </row>
    <row r="56" spans="1:11" ht="16.5" x14ac:dyDescent="0.25">
      <c r="A56" s="57"/>
      <c r="B56" s="58"/>
    </row>
    <row r="57" spans="1:11" ht="16.5" x14ac:dyDescent="0.25">
      <c r="A57" s="56"/>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806CC-FBBC-45CB-9C1E-8424078C2ACB}">
  <dimension ref="A1:X75"/>
  <sheetViews>
    <sheetView topLeftCell="A25" zoomScale="70" zoomScaleNormal="70" workbookViewId="0">
      <selection activeCell="F41" sqref="F41:K41"/>
    </sheetView>
  </sheetViews>
  <sheetFormatPr defaultRowHeight="15" x14ac:dyDescent="0.25"/>
  <cols>
    <col min="2" max="2" width="63.5703125" bestFit="1" customWidth="1"/>
    <col min="3" max="3" width="22.42578125" customWidth="1"/>
    <col min="4" max="4" width="33.5703125" customWidth="1"/>
    <col min="5" max="5" width="22.5703125" customWidth="1"/>
    <col min="6" max="6" width="11.42578125" customWidth="1"/>
    <col min="7" max="7" width="19.140625" customWidth="1"/>
    <col min="8" max="8" width="12.85546875" customWidth="1"/>
    <col min="9" max="9" width="12.28515625" customWidth="1"/>
    <col min="10" max="10" width="15.7109375" customWidth="1"/>
    <col min="11" max="11" width="13.85546875" customWidth="1"/>
  </cols>
  <sheetData>
    <row r="1" spans="1:24" ht="16.5" x14ac:dyDescent="0.25">
      <c r="A1" s="27" t="s">
        <v>23</v>
      </c>
      <c r="B1" s="111" t="s">
        <v>94</v>
      </c>
      <c r="C1" s="112"/>
      <c r="D1" s="112"/>
      <c r="E1" s="112"/>
      <c r="F1" s="112"/>
      <c r="G1" s="112"/>
      <c r="H1" s="112"/>
      <c r="I1" s="112"/>
      <c r="J1" s="112"/>
      <c r="K1" s="112"/>
      <c r="L1" s="112"/>
      <c r="M1" s="112"/>
      <c r="N1" s="112"/>
      <c r="O1" s="112"/>
      <c r="P1" s="112"/>
      <c r="Q1" s="112"/>
      <c r="R1" s="112"/>
      <c r="S1" s="112"/>
      <c r="T1" s="112"/>
      <c r="U1" s="112"/>
      <c r="V1" s="112"/>
      <c r="W1" s="112"/>
      <c r="X1" s="113"/>
    </row>
    <row r="2" spans="1:24" ht="16.5" x14ac:dyDescent="0.25">
      <c r="A2" s="27" t="s">
        <v>24</v>
      </c>
      <c r="B2" s="114">
        <v>45757</v>
      </c>
      <c r="C2" s="112"/>
      <c r="D2" s="112"/>
      <c r="E2" s="112"/>
      <c r="F2" s="112"/>
      <c r="G2" s="112"/>
      <c r="H2" s="112"/>
      <c r="I2" s="112"/>
      <c r="J2" s="112"/>
      <c r="K2" s="112"/>
      <c r="L2" s="112"/>
      <c r="M2" s="112"/>
      <c r="N2" s="112"/>
      <c r="O2" s="112"/>
      <c r="P2" s="112"/>
      <c r="Q2" s="112"/>
      <c r="R2" s="112"/>
      <c r="S2" s="112"/>
      <c r="T2" s="112"/>
      <c r="U2" s="112"/>
      <c r="V2" s="112"/>
      <c r="W2" s="112"/>
      <c r="X2" s="113"/>
    </row>
    <row r="33" spans="1:16" ht="33" x14ac:dyDescent="0.25">
      <c r="A33" s="32" t="s">
        <v>25</v>
      </c>
      <c r="B33" s="115" t="s">
        <v>94</v>
      </c>
      <c r="C33" s="116"/>
      <c r="D33" s="116"/>
      <c r="E33" s="116"/>
      <c r="F33" s="116"/>
      <c r="G33" s="116"/>
      <c r="H33" s="65"/>
      <c r="I33" s="65"/>
      <c r="J33" s="65"/>
      <c r="K33" s="65"/>
      <c r="L33" s="65"/>
      <c r="M33" s="65"/>
      <c r="N33" s="65"/>
      <c r="O33" s="66"/>
      <c r="P33" s="66"/>
    </row>
    <row r="34" spans="1:16" ht="49.5" x14ac:dyDescent="0.25">
      <c r="A34" s="32" t="s">
        <v>26</v>
      </c>
      <c r="B34" s="115"/>
      <c r="C34" s="116"/>
      <c r="D34" s="116"/>
      <c r="E34" s="116"/>
      <c r="F34" s="116"/>
      <c r="G34" s="116"/>
      <c r="H34" s="65"/>
      <c r="I34" s="65"/>
      <c r="J34" s="65"/>
      <c r="K34" s="65"/>
      <c r="L34" s="65"/>
      <c r="M34" s="65"/>
      <c r="N34" s="65"/>
      <c r="O34" s="66"/>
      <c r="P34" s="66"/>
    </row>
    <row r="35" spans="1:16" ht="16.5" x14ac:dyDescent="0.25">
      <c r="A35" s="32" t="s">
        <v>27</v>
      </c>
      <c r="B35" s="117" t="s">
        <v>52</v>
      </c>
      <c r="C35" s="116"/>
      <c r="D35" s="116"/>
      <c r="E35" s="117"/>
      <c r="F35" s="116"/>
      <c r="G35" s="116"/>
      <c r="H35" s="65"/>
      <c r="I35" s="65"/>
      <c r="J35" s="65"/>
      <c r="K35" s="65"/>
      <c r="L35" s="65"/>
      <c r="M35" s="65"/>
      <c r="N35" s="65"/>
      <c r="O35" s="66"/>
      <c r="P35" s="66"/>
    </row>
    <row r="36" spans="1:16" ht="33" x14ac:dyDescent="0.25">
      <c r="A36" s="32" t="s">
        <v>28</v>
      </c>
      <c r="B36" s="32" t="s">
        <v>29</v>
      </c>
      <c r="C36" s="120" t="s">
        <v>30</v>
      </c>
      <c r="D36" s="116"/>
      <c r="E36" s="33" t="s">
        <v>31</v>
      </c>
      <c r="F36" s="33" t="s">
        <v>32</v>
      </c>
      <c r="G36" s="33" t="s">
        <v>33</v>
      </c>
      <c r="H36" s="67"/>
      <c r="I36" s="67"/>
      <c r="J36" s="67"/>
      <c r="K36" s="67"/>
      <c r="L36" s="67"/>
      <c r="M36" s="67"/>
      <c r="N36" s="67"/>
      <c r="O36" s="66"/>
      <c r="P36" s="66"/>
    </row>
    <row r="37" spans="1:16" ht="33" x14ac:dyDescent="0.25">
      <c r="A37" s="32" t="s">
        <v>34</v>
      </c>
      <c r="B37" s="34">
        <f>COUNTIF(F43:F75,"Pass")</f>
        <v>27</v>
      </c>
      <c r="C37" s="121">
        <f>COUNTIF(F43:F75,"Fail")</f>
        <v>2</v>
      </c>
      <c r="D37" s="116"/>
      <c r="E37" s="34">
        <f>COUNTIF(F43:F75,"N/A")</f>
        <v>0</v>
      </c>
      <c r="F37" s="34">
        <f>COUNTIF($H:$J,"Not Run")</f>
        <v>0</v>
      </c>
      <c r="G37" s="34">
        <f>SUM(B37:F37)</f>
        <v>29</v>
      </c>
      <c r="H37" s="67"/>
      <c r="I37" s="67"/>
      <c r="J37" s="67"/>
      <c r="K37" s="67"/>
      <c r="L37" s="67"/>
      <c r="M37" s="67"/>
      <c r="N37" s="67"/>
      <c r="O37" s="66"/>
      <c r="P37" s="66"/>
    </row>
    <row r="38" spans="1:16" ht="33" x14ac:dyDescent="0.25">
      <c r="A38" s="32" t="s">
        <v>35</v>
      </c>
      <c r="B38" s="34">
        <f>COUNTIF(I43:I75,"Pass")</f>
        <v>27</v>
      </c>
      <c r="C38" s="121">
        <f>COUNTIF(I43:I75,"Fail")</f>
        <v>2</v>
      </c>
      <c r="D38" s="116"/>
      <c r="E38" s="34">
        <f>COUNTIF($H:$J,"N/A")</f>
        <v>0</v>
      </c>
      <c r="F38" s="34">
        <f>COUNTIF($K:$M,"Not Run")</f>
        <v>0</v>
      </c>
      <c r="G38" s="62">
        <f>SUM(B38:F38)</f>
        <v>29</v>
      </c>
      <c r="H38" s="67"/>
      <c r="I38" s="67"/>
      <c r="J38" s="67"/>
      <c r="K38" s="67"/>
      <c r="L38" s="67"/>
      <c r="M38" s="67"/>
      <c r="N38" s="67"/>
      <c r="O38" s="66"/>
      <c r="P38" s="66"/>
    </row>
    <row r="40" spans="1:16" ht="16.5" x14ac:dyDescent="0.25">
      <c r="A40" s="130" t="s">
        <v>50</v>
      </c>
      <c r="B40" s="130"/>
      <c r="C40" s="130"/>
      <c r="D40" s="130"/>
      <c r="E40" s="130"/>
      <c r="F40" s="130"/>
      <c r="G40" s="130"/>
      <c r="H40" s="130"/>
      <c r="I40" s="130"/>
      <c r="J40" s="130"/>
      <c r="K40" s="130"/>
    </row>
    <row r="41" spans="1:16" ht="16.5" x14ac:dyDescent="0.25">
      <c r="A41" s="118" t="s">
        <v>36</v>
      </c>
      <c r="B41" s="123" t="s">
        <v>37</v>
      </c>
      <c r="C41" s="125" t="s">
        <v>38</v>
      </c>
      <c r="D41" s="125" t="s">
        <v>39</v>
      </c>
      <c r="E41" s="127" t="s">
        <v>40</v>
      </c>
      <c r="F41" s="118" t="s">
        <v>41</v>
      </c>
      <c r="G41" s="129"/>
      <c r="H41" s="129"/>
      <c r="I41" s="129"/>
      <c r="J41" s="129"/>
      <c r="K41" s="129"/>
    </row>
    <row r="42" spans="1:16" ht="16.5" x14ac:dyDescent="0.25">
      <c r="A42" s="129"/>
      <c r="B42" s="131"/>
      <c r="C42" s="132"/>
      <c r="D42" s="132"/>
      <c r="E42" s="133"/>
      <c r="F42" s="118" t="s">
        <v>42</v>
      </c>
      <c r="G42" s="129"/>
      <c r="H42" s="129"/>
      <c r="I42" s="118" t="s">
        <v>43</v>
      </c>
      <c r="J42" s="129"/>
      <c r="K42" s="129"/>
    </row>
    <row r="43" spans="1:16" ht="33" x14ac:dyDescent="0.25">
      <c r="A43" s="129"/>
      <c r="B43" s="131"/>
      <c r="C43" s="132"/>
      <c r="D43" s="132"/>
      <c r="E43" s="133"/>
      <c r="F43" s="38" t="s">
        <v>44</v>
      </c>
      <c r="G43" s="38" t="s">
        <v>45</v>
      </c>
      <c r="H43" s="37" t="s">
        <v>46</v>
      </c>
      <c r="I43" s="38" t="s">
        <v>44</v>
      </c>
      <c r="J43" s="38" t="s">
        <v>45</v>
      </c>
      <c r="K43" s="37" t="s">
        <v>46</v>
      </c>
    </row>
    <row r="44" spans="1:16" ht="49.5" x14ac:dyDescent="0.25">
      <c r="A44" s="28">
        <v>1</v>
      </c>
      <c r="B44" s="51" t="s">
        <v>209</v>
      </c>
      <c r="C44" s="29" t="s">
        <v>48</v>
      </c>
      <c r="D44" s="29" t="s">
        <v>49</v>
      </c>
      <c r="E44" s="29" t="s">
        <v>63</v>
      </c>
      <c r="F44" s="28" t="s">
        <v>29</v>
      </c>
      <c r="G44" s="30">
        <v>45757</v>
      </c>
      <c r="H44" s="28" t="s">
        <v>64</v>
      </c>
      <c r="I44" s="28" t="s">
        <v>29</v>
      </c>
      <c r="J44" s="30">
        <v>45761</v>
      </c>
      <c r="K44" s="28" t="s">
        <v>64</v>
      </c>
    </row>
    <row r="45" spans="1:16" ht="82.5" x14ac:dyDescent="0.25">
      <c r="A45" s="28">
        <v>2</v>
      </c>
      <c r="B45" s="29" t="s">
        <v>145</v>
      </c>
      <c r="C45" s="29" t="s">
        <v>144</v>
      </c>
      <c r="D45" s="29" t="s">
        <v>49</v>
      </c>
      <c r="E45" s="29" t="s">
        <v>66</v>
      </c>
      <c r="F45" s="28" t="s">
        <v>29</v>
      </c>
      <c r="G45" s="30">
        <v>45757</v>
      </c>
      <c r="H45" s="28" t="s">
        <v>64</v>
      </c>
      <c r="I45" s="28" t="s">
        <v>29</v>
      </c>
      <c r="J45" s="30">
        <v>45761</v>
      </c>
      <c r="K45" s="28" t="s">
        <v>64</v>
      </c>
    </row>
    <row r="46" spans="1:16" ht="49.5" x14ac:dyDescent="0.25">
      <c r="A46" s="28">
        <v>3</v>
      </c>
      <c r="B46" s="29" t="s">
        <v>96</v>
      </c>
      <c r="C46" s="29" t="s">
        <v>146</v>
      </c>
      <c r="D46" s="29" t="s">
        <v>49</v>
      </c>
      <c r="E46" s="29" t="s">
        <v>95</v>
      </c>
      <c r="F46" s="28" t="s">
        <v>29</v>
      </c>
      <c r="G46" s="30">
        <v>45757</v>
      </c>
      <c r="H46" s="28" t="s">
        <v>64</v>
      </c>
      <c r="I46" s="28" t="s">
        <v>29</v>
      </c>
      <c r="J46" s="30">
        <v>45761</v>
      </c>
      <c r="K46" s="28" t="s">
        <v>64</v>
      </c>
    </row>
    <row r="47" spans="1:16" ht="115.5" x14ac:dyDescent="0.25">
      <c r="A47" s="28">
        <v>4</v>
      </c>
      <c r="B47" s="29" t="s">
        <v>101</v>
      </c>
      <c r="C47" s="29" t="s">
        <v>147</v>
      </c>
      <c r="D47" s="29" t="s">
        <v>97</v>
      </c>
      <c r="E47" s="29" t="s">
        <v>98</v>
      </c>
      <c r="F47" s="28" t="s">
        <v>29</v>
      </c>
      <c r="G47" s="30">
        <v>45757</v>
      </c>
      <c r="H47" s="28" t="s">
        <v>64</v>
      </c>
      <c r="I47" s="28" t="s">
        <v>29</v>
      </c>
      <c r="J47" s="30">
        <v>45761</v>
      </c>
      <c r="K47" s="28" t="s">
        <v>64</v>
      </c>
    </row>
    <row r="48" spans="1:16" ht="148.5" x14ac:dyDescent="0.25">
      <c r="A48" s="28">
        <v>5</v>
      </c>
      <c r="B48" s="29" t="s">
        <v>102</v>
      </c>
      <c r="C48" s="29" t="s">
        <v>148</v>
      </c>
      <c r="D48" s="29" t="s">
        <v>99</v>
      </c>
      <c r="E48" s="29" t="s">
        <v>100</v>
      </c>
      <c r="F48" s="28" t="s">
        <v>29</v>
      </c>
      <c r="G48" s="30">
        <v>45757</v>
      </c>
      <c r="H48" s="28" t="s">
        <v>64</v>
      </c>
      <c r="I48" s="28" t="s">
        <v>29</v>
      </c>
      <c r="J48" s="30">
        <v>45761</v>
      </c>
      <c r="K48" s="28" t="s">
        <v>64</v>
      </c>
    </row>
    <row r="49" spans="1:11" ht="148.5" x14ac:dyDescent="0.25">
      <c r="A49" s="28">
        <v>6</v>
      </c>
      <c r="B49" s="29" t="s">
        <v>103</v>
      </c>
      <c r="C49" s="29" t="s">
        <v>148</v>
      </c>
      <c r="D49" s="29" t="s">
        <v>97</v>
      </c>
      <c r="E49" s="29" t="s">
        <v>104</v>
      </c>
      <c r="F49" s="28" t="s">
        <v>29</v>
      </c>
      <c r="G49" s="30">
        <v>45757</v>
      </c>
      <c r="H49" s="28" t="s">
        <v>64</v>
      </c>
      <c r="I49" s="28" t="s">
        <v>29</v>
      </c>
      <c r="J49" s="30">
        <v>45761</v>
      </c>
      <c r="K49" s="28" t="s">
        <v>64</v>
      </c>
    </row>
    <row r="50" spans="1:11" ht="49.5" x14ac:dyDescent="0.25">
      <c r="A50" s="28">
        <v>7</v>
      </c>
      <c r="B50" s="29" t="s">
        <v>105</v>
      </c>
      <c r="C50" s="29" t="s">
        <v>149</v>
      </c>
      <c r="D50" s="29" t="s">
        <v>49</v>
      </c>
      <c r="E50" s="29" t="s">
        <v>106</v>
      </c>
      <c r="F50" s="28" t="s">
        <v>29</v>
      </c>
      <c r="G50" s="30">
        <v>45757</v>
      </c>
      <c r="H50" s="28" t="s">
        <v>64</v>
      </c>
      <c r="I50" s="28" t="s">
        <v>29</v>
      </c>
      <c r="J50" s="30">
        <v>45761</v>
      </c>
      <c r="K50" s="28" t="s">
        <v>64</v>
      </c>
    </row>
    <row r="51" spans="1:11" ht="115.5" x14ac:dyDescent="0.25">
      <c r="A51" s="28">
        <v>8</v>
      </c>
      <c r="B51" s="29" t="s">
        <v>107</v>
      </c>
      <c r="C51" s="29" t="s">
        <v>147</v>
      </c>
      <c r="D51" s="29" t="s">
        <v>108</v>
      </c>
      <c r="E51" s="29" t="s">
        <v>104</v>
      </c>
      <c r="F51" s="28" t="s">
        <v>29</v>
      </c>
      <c r="G51" s="30">
        <v>45757</v>
      </c>
      <c r="H51" s="28" t="s">
        <v>64</v>
      </c>
      <c r="I51" s="28" t="s">
        <v>29</v>
      </c>
      <c r="J51" s="30">
        <v>45761</v>
      </c>
      <c r="K51" s="28" t="s">
        <v>64</v>
      </c>
    </row>
    <row r="52" spans="1:11" ht="115.5" x14ac:dyDescent="0.25">
      <c r="A52" s="28">
        <v>9</v>
      </c>
      <c r="B52" s="29" t="s">
        <v>109</v>
      </c>
      <c r="C52" s="29" t="s">
        <v>147</v>
      </c>
      <c r="D52" s="29" t="s">
        <v>111</v>
      </c>
      <c r="E52" s="29" t="s">
        <v>110</v>
      </c>
      <c r="F52" s="28" t="s">
        <v>29</v>
      </c>
      <c r="G52" s="30">
        <v>45757</v>
      </c>
      <c r="H52" s="28" t="s">
        <v>64</v>
      </c>
      <c r="I52" s="28" t="s">
        <v>29</v>
      </c>
      <c r="J52" s="30">
        <v>45761</v>
      </c>
      <c r="K52" s="28" t="s">
        <v>64</v>
      </c>
    </row>
    <row r="53" spans="1:11" ht="115.5" x14ac:dyDescent="0.25">
      <c r="A53" s="28">
        <v>10</v>
      </c>
      <c r="B53" s="29" t="s">
        <v>112</v>
      </c>
      <c r="C53" s="29" t="s">
        <v>147</v>
      </c>
      <c r="D53" s="29" t="s">
        <v>113</v>
      </c>
      <c r="E53" s="29" t="s">
        <v>110</v>
      </c>
      <c r="F53" s="28" t="s">
        <v>29</v>
      </c>
      <c r="G53" s="30">
        <v>45757</v>
      </c>
      <c r="H53" s="28" t="s">
        <v>64</v>
      </c>
      <c r="I53" s="28" t="s">
        <v>29</v>
      </c>
      <c r="J53" s="30">
        <v>45761</v>
      </c>
      <c r="K53" s="28" t="s">
        <v>64</v>
      </c>
    </row>
    <row r="54" spans="1:11" ht="115.5" x14ac:dyDescent="0.25">
      <c r="A54" s="28">
        <v>11</v>
      </c>
      <c r="B54" s="63" t="s">
        <v>114</v>
      </c>
      <c r="C54" s="29" t="s">
        <v>147</v>
      </c>
      <c r="D54" s="29" t="s">
        <v>115</v>
      </c>
      <c r="E54" s="29" t="s">
        <v>110</v>
      </c>
      <c r="F54" s="28" t="s">
        <v>29</v>
      </c>
      <c r="G54" s="30">
        <v>45757</v>
      </c>
      <c r="H54" s="28" t="s">
        <v>64</v>
      </c>
      <c r="I54" s="28" t="s">
        <v>29</v>
      </c>
      <c r="J54" s="30">
        <v>45761</v>
      </c>
      <c r="K54" s="28" t="s">
        <v>64</v>
      </c>
    </row>
    <row r="55" spans="1:11" ht="115.5" x14ac:dyDescent="0.25">
      <c r="A55" s="28">
        <v>12</v>
      </c>
      <c r="B55" s="29" t="s">
        <v>116</v>
      </c>
      <c r="C55" s="29" t="s">
        <v>147</v>
      </c>
      <c r="D55" s="29" t="s">
        <v>117</v>
      </c>
      <c r="E55" s="29" t="s">
        <v>104</v>
      </c>
      <c r="F55" s="28" t="s">
        <v>29</v>
      </c>
      <c r="G55" s="30">
        <v>45757</v>
      </c>
      <c r="H55" s="28" t="s">
        <v>64</v>
      </c>
      <c r="I55" s="28" t="s">
        <v>29</v>
      </c>
      <c r="J55" s="30">
        <v>45761</v>
      </c>
      <c r="K55" s="28" t="s">
        <v>64</v>
      </c>
    </row>
    <row r="56" spans="1:11" ht="49.5" x14ac:dyDescent="0.25">
      <c r="A56" s="28">
        <v>13</v>
      </c>
      <c r="B56" s="29" t="s">
        <v>118</v>
      </c>
      <c r="C56" s="29" t="s">
        <v>150</v>
      </c>
      <c r="D56" s="29" t="s">
        <v>49</v>
      </c>
      <c r="E56" s="29" t="s">
        <v>119</v>
      </c>
      <c r="F56" s="28" t="s">
        <v>29</v>
      </c>
      <c r="G56" s="30">
        <v>45757</v>
      </c>
      <c r="H56" s="28" t="s">
        <v>64</v>
      </c>
      <c r="I56" s="28" t="s">
        <v>29</v>
      </c>
      <c r="J56" s="30">
        <v>45761</v>
      </c>
      <c r="K56" s="28" t="s">
        <v>64</v>
      </c>
    </row>
    <row r="57" spans="1:11" ht="82.5" x14ac:dyDescent="0.25">
      <c r="A57" s="28">
        <v>14</v>
      </c>
      <c r="B57" s="29" t="s">
        <v>120</v>
      </c>
      <c r="C57" s="29" t="s">
        <v>151</v>
      </c>
      <c r="D57" s="29" t="s">
        <v>49</v>
      </c>
      <c r="E57" s="29" t="s">
        <v>181</v>
      </c>
      <c r="F57" s="28" t="s">
        <v>29</v>
      </c>
      <c r="G57" s="30">
        <v>45757</v>
      </c>
      <c r="H57" s="28" t="s">
        <v>64</v>
      </c>
      <c r="I57" s="28" t="s">
        <v>29</v>
      </c>
      <c r="J57" s="30">
        <v>45761</v>
      </c>
      <c r="K57" s="28" t="s">
        <v>64</v>
      </c>
    </row>
    <row r="58" spans="1:11" ht="82.5" x14ac:dyDescent="0.25">
      <c r="A58" s="28">
        <v>15</v>
      </c>
      <c r="B58" s="29" t="s">
        <v>121</v>
      </c>
      <c r="C58" s="29" t="s">
        <v>166</v>
      </c>
      <c r="D58" s="29" t="s">
        <v>122</v>
      </c>
      <c r="E58" s="29" t="s">
        <v>123</v>
      </c>
      <c r="F58" s="28" t="s">
        <v>29</v>
      </c>
      <c r="G58" s="30">
        <v>45757</v>
      </c>
      <c r="H58" s="28" t="s">
        <v>64</v>
      </c>
      <c r="I58" s="28" t="s">
        <v>29</v>
      </c>
      <c r="J58" s="30">
        <v>45761</v>
      </c>
      <c r="K58" s="28" t="s">
        <v>64</v>
      </c>
    </row>
    <row r="59" spans="1:11" ht="82.5" x14ac:dyDescent="0.25">
      <c r="A59" s="28">
        <v>16</v>
      </c>
      <c r="B59" s="29" t="s">
        <v>124</v>
      </c>
      <c r="C59" s="29" t="s">
        <v>167</v>
      </c>
      <c r="D59" s="29" t="s">
        <v>125</v>
      </c>
      <c r="E59" s="29" t="s">
        <v>126</v>
      </c>
      <c r="F59" s="28" t="s">
        <v>30</v>
      </c>
      <c r="G59" s="30">
        <v>45757</v>
      </c>
      <c r="H59" s="28" t="s">
        <v>64</v>
      </c>
      <c r="I59" s="28" t="s">
        <v>30</v>
      </c>
      <c r="J59" s="30">
        <v>45761</v>
      </c>
      <c r="K59" s="28" t="s">
        <v>64</v>
      </c>
    </row>
    <row r="60" spans="1:11" ht="99" x14ac:dyDescent="0.25">
      <c r="A60" s="28">
        <v>17</v>
      </c>
      <c r="B60" s="29" t="s">
        <v>121</v>
      </c>
      <c r="C60" s="29" t="s">
        <v>168</v>
      </c>
      <c r="D60" s="29" t="s">
        <v>127</v>
      </c>
      <c r="E60" s="29" t="s">
        <v>128</v>
      </c>
      <c r="F60" s="28" t="s">
        <v>30</v>
      </c>
      <c r="G60" s="30">
        <v>45757</v>
      </c>
      <c r="H60" s="28" t="s">
        <v>64</v>
      </c>
      <c r="I60" s="28" t="s">
        <v>30</v>
      </c>
      <c r="J60" s="30">
        <v>45761</v>
      </c>
      <c r="K60" s="28" t="s">
        <v>64</v>
      </c>
    </row>
    <row r="61" spans="1:11" ht="99" x14ac:dyDescent="0.25">
      <c r="A61" s="28"/>
      <c r="B61" s="29" t="s">
        <v>339</v>
      </c>
      <c r="C61" s="29" t="s">
        <v>340</v>
      </c>
      <c r="D61" s="29" t="s">
        <v>341</v>
      </c>
      <c r="E61" s="29" t="s">
        <v>342</v>
      </c>
      <c r="F61" s="28" t="s">
        <v>29</v>
      </c>
      <c r="G61" s="30">
        <v>45757</v>
      </c>
      <c r="H61" s="28" t="s">
        <v>64</v>
      </c>
      <c r="I61" s="28" t="s">
        <v>29</v>
      </c>
      <c r="J61" s="30">
        <v>45761</v>
      </c>
      <c r="K61" s="28" t="s">
        <v>64</v>
      </c>
    </row>
    <row r="62" spans="1:11" ht="66" x14ac:dyDescent="0.25">
      <c r="A62" s="28">
        <v>18</v>
      </c>
      <c r="B62" s="29" t="s">
        <v>129</v>
      </c>
      <c r="C62" s="29" t="s">
        <v>169</v>
      </c>
      <c r="D62" s="29" t="s">
        <v>130</v>
      </c>
      <c r="E62" s="29" t="s">
        <v>131</v>
      </c>
      <c r="F62" s="28" t="s">
        <v>29</v>
      </c>
      <c r="G62" s="30">
        <v>45757</v>
      </c>
      <c r="H62" s="28" t="s">
        <v>64</v>
      </c>
      <c r="I62" s="28" t="s">
        <v>29</v>
      </c>
      <c r="J62" s="30">
        <v>45761</v>
      </c>
      <c r="K62" s="28" t="s">
        <v>64</v>
      </c>
    </row>
    <row r="63" spans="1:11" ht="49.5" x14ac:dyDescent="0.25">
      <c r="A63" s="28">
        <v>19</v>
      </c>
      <c r="B63" s="29" t="s">
        <v>132</v>
      </c>
      <c r="C63" s="29" t="s">
        <v>170</v>
      </c>
      <c r="D63" s="29" t="s">
        <v>135</v>
      </c>
      <c r="E63" s="29" t="s">
        <v>133</v>
      </c>
      <c r="F63" s="28" t="s">
        <v>29</v>
      </c>
      <c r="G63" s="30">
        <v>45757</v>
      </c>
      <c r="H63" s="28" t="s">
        <v>64</v>
      </c>
      <c r="I63" s="28" t="s">
        <v>29</v>
      </c>
      <c r="J63" s="30">
        <v>45761</v>
      </c>
      <c r="K63" s="28" t="s">
        <v>64</v>
      </c>
    </row>
    <row r="64" spans="1:11" ht="66" x14ac:dyDescent="0.25">
      <c r="A64" s="28">
        <v>20</v>
      </c>
      <c r="B64" s="29" t="s">
        <v>134</v>
      </c>
      <c r="C64" s="29" t="s">
        <v>171</v>
      </c>
      <c r="D64" s="29" t="s">
        <v>136</v>
      </c>
      <c r="E64" s="29" t="s">
        <v>137</v>
      </c>
      <c r="F64" s="28" t="s">
        <v>29</v>
      </c>
      <c r="G64" s="30">
        <v>45757</v>
      </c>
      <c r="H64" s="28" t="s">
        <v>64</v>
      </c>
      <c r="I64" s="28" t="s">
        <v>29</v>
      </c>
      <c r="J64" s="30">
        <v>45761</v>
      </c>
      <c r="K64" s="28" t="s">
        <v>64</v>
      </c>
    </row>
    <row r="65" spans="1:11" ht="66" x14ac:dyDescent="0.25">
      <c r="A65" s="28">
        <v>21</v>
      </c>
      <c r="B65" s="29" t="s">
        <v>138</v>
      </c>
      <c r="C65" s="29" t="s">
        <v>171</v>
      </c>
      <c r="D65" s="29" t="s">
        <v>136</v>
      </c>
      <c r="E65" s="29" t="s">
        <v>139</v>
      </c>
      <c r="F65" s="28" t="s">
        <v>29</v>
      </c>
      <c r="G65" s="30">
        <v>45757</v>
      </c>
      <c r="H65" s="28" t="s">
        <v>64</v>
      </c>
      <c r="I65" s="28" t="s">
        <v>29</v>
      </c>
      <c r="J65" s="30">
        <v>45761</v>
      </c>
      <c r="K65" s="28" t="s">
        <v>64</v>
      </c>
    </row>
    <row r="66" spans="1:11" ht="66" x14ac:dyDescent="0.25">
      <c r="A66" s="28">
        <v>22</v>
      </c>
      <c r="B66" s="29" t="s">
        <v>140</v>
      </c>
      <c r="C66" s="29" t="s">
        <v>172</v>
      </c>
      <c r="D66" s="29" t="s">
        <v>141</v>
      </c>
      <c r="E66" s="29" t="s">
        <v>142</v>
      </c>
      <c r="F66" s="28" t="s">
        <v>29</v>
      </c>
      <c r="G66" s="30">
        <v>45757</v>
      </c>
      <c r="H66" s="28" t="s">
        <v>64</v>
      </c>
      <c r="I66" s="28" t="s">
        <v>29</v>
      </c>
      <c r="J66" s="30">
        <v>45761</v>
      </c>
      <c r="K66" s="28" t="s">
        <v>64</v>
      </c>
    </row>
    <row r="67" spans="1:11" ht="132" x14ac:dyDescent="0.25">
      <c r="A67" s="28">
        <v>23</v>
      </c>
      <c r="B67" s="29" t="s">
        <v>165</v>
      </c>
      <c r="C67" s="29" t="s">
        <v>175</v>
      </c>
      <c r="D67" s="29" t="s">
        <v>176</v>
      </c>
      <c r="E67" s="29" t="s">
        <v>177</v>
      </c>
      <c r="F67" s="28" t="s">
        <v>29</v>
      </c>
      <c r="G67" s="30">
        <v>45757</v>
      </c>
      <c r="H67" s="28" t="s">
        <v>64</v>
      </c>
      <c r="I67" s="28" t="s">
        <v>29</v>
      </c>
      <c r="J67" s="30">
        <v>45761</v>
      </c>
      <c r="K67" s="28" t="s">
        <v>64</v>
      </c>
    </row>
    <row r="68" spans="1:11" ht="132" x14ac:dyDescent="0.25">
      <c r="A68" s="28">
        <v>24</v>
      </c>
      <c r="B68" s="29" t="s">
        <v>178</v>
      </c>
      <c r="C68" s="29" t="s">
        <v>175</v>
      </c>
      <c r="D68" s="29" t="s">
        <v>179</v>
      </c>
      <c r="E68" s="29" t="s">
        <v>180</v>
      </c>
      <c r="F68" s="28" t="s">
        <v>29</v>
      </c>
      <c r="G68" s="30">
        <v>45757</v>
      </c>
      <c r="H68" s="28" t="s">
        <v>64</v>
      </c>
      <c r="I68" s="28" t="s">
        <v>29</v>
      </c>
      <c r="J68" s="30">
        <v>45761</v>
      </c>
      <c r="K68" s="28" t="s">
        <v>64</v>
      </c>
    </row>
    <row r="69" spans="1:11" ht="66" x14ac:dyDescent="0.25">
      <c r="A69" s="28">
        <v>25</v>
      </c>
      <c r="B69" s="29" t="s">
        <v>185</v>
      </c>
      <c r="C69" s="29" t="s">
        <v>182</v>
      </c>
      <c r="D69" s="29" t="s">
        <v>183</v>
      </c>
      <c r="E69" s="29" t="s">
        <v>184</v>
      </c>
      <c r="F69" s="28" t="s">
        <v>29</v>
      </c>
      <c r="G69" s="30">
        <v>45757</v>
      </c>
      <c r="H69" s="28" t="s">
        <v>64</v>
      </c>
      <c r="I69" s="28" t="s">
        <v>29</v>
      </c>
      <c r="J69" s="30">
        <v>45761</v>
      </c>
      <c r="K69" s="28" t="s">
        <v>64</v>
      </c>
    </row>
    <row r="70" spans="1:11" ht="66" x14ac:dyDescent="0.25">
      <c r="A70" s="28">
        <v>26</v>
      </c>
      <c r="B70" s="29" t="s">
        <v>186</v>
      </c>
      <c r="C70" s="29" t="s">
        <v>188</v>
      </c>
      <c r="D70" s="29" t="s">
        <v>187</v>
      </c>
      <c r="E70" s="29" t="s">
        <v>189</v>
      </c>
      <c r="F70" s="28" t="s">
        <v>29</v>
      </c>
      <c r="G70" s="30">
        <v>45757</v>
      </c>
      <c r="H70" s="28" t="s">
        <v>64</v>
      </c>
      <c r="I70" s="28" t="s">
        <v>29</v>
      </c>
      <c r="J70" s="30">
        <v>45761</v>
      </c>
      <c r="K70" s="28" t="s">
        <v>64</v>
      </c>
    </row>
    <row r="71" spans="1:11" ht="82.5" x14ac:dyDescent="0.25">
      <c r="A71" s="28">
        <v>27</v>
      </c>
      <c r="B71" s="64" t="s">
        <v>70</v>
      </c>
      <c r="C71" s="29" t="s">
        <v>421</v>
      </c>
      <c r="D71" s="29" t="s">
        <v>49</v>
      </c>
      <c r="E71" s="53" t="s">
        <v>423</v>
      </c>
      <c r="F71" s="28" t="s">
        <v>29</v>
      </c>
      <c r="G71" s="30">
        <v>45757</v>
      </c>
      <c r="H71" s="28" t="s">
        <v>64</v>
      </c>
      <c r="I71" s="28" t="s">
        <v>29</v>
      </c>
      <c r="J71" s="30">
        <v>45761</v>
      </c>
      <c r="K71" s="28" t="s">
        <v>64</v>
      </c>
    </row>
    <row r="72" spans="1:11" ht="82.5" x14ac:dyDescent="0.25">
      <c r="A72" s="28">
        <v>28</v>
      </c>
      <c r="B72" s="64" t="s">
        <v>47</v>
      </c>
      <c r="C72" s="29" t="s">
        <v>421</v>
      </c>
      <c r="D72" s="29" t="s">
        <v>49</v>
      </c>
      <c r="E72" s="53" t="s">
        <v>422</v>
      </c>
      <c r="F72" s="28" t="s">
        <v>29</v>
      </c>
      <c r="G72" s="30">
        <v>45757</v>
      </c>
      <c r="H72" s="28" t="s">
        <v>64</v>
      </c>
      <c r="I72" s="28" t="s">
        <v>29</v>
      </c>
      <c r="J72" s="30">
        <v>45761</v>
      </c>
      <c r="K72" s="28" t="s">
        <v>64</v>
      </c>
    </row>
    <row r="75" spans="1:11" ht="16.5" x14ac:dyDescent="0.25">
      <c r="A75" s="56"/>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phoneticPr fontId="23"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373553-4407-4E33-A8B1-D05C0E9611D9}">
  <dimension ref="A1:X54"/>
  <sheetViews>
    <sheetView topLeftCell="A4" zoomScale="55" zoomScaleNormal="55" workbookViewId="0">
      <selection activeCell="H43" sqref="H43"/>
    </sheetView>
  </sheetViews>
  <sheetFormatPr defaultRowHeight="15" x14ac:dyDescent="0.25"/>
  <cols>
    <col min="2" max="2" width="63.5703125" bestFit="1" customWidth="1"/>
    <col min="3" max="3" width="22.42578125" customWidth="1"/>
    <col min="4" max="4" width="33.5703125" customWidth="1"/>
    <col min="5" max="5" width="22.5703125" customWidth="1"/>
    <col min="6" max="6" width="11.42578125" customWidth="1"/>
    <col min="7" max="7" width="19.140625" customWidth="1"/>
    <col min="8" max="8" width="12.85546875" customWidth="1"/>
    <col min="9" max="9" width="12.28515625" customWidth="1"/>
    <col min="10" max="10" width="15.7109375" customWidth="1"/>
    <col min="11" max="11" width="13.85546875" customWidth="1"/>
  </cols>
  <sheetData>
    <row r="1" spans="1:24" ht="16.5" x14ac:dyDescent="0.25">
      <c r="A1" s="27" t="s">
        <v>23</v>
      </c>
      <c r="B1" s="111" t="s">
        <v>197</v>
      </c>
      <c r="C1" s="112"/>
      <c r="D1" s="112"/>
      <c r="E1" s="112"/>
      <c r="F1" s="112"/>
      <c r="G1" s="112"/>
      <c r="H1" s="112"/>
      <c r="I1" s="112"/>
      <c r="J1" s="112"/>
      <c r="K1" s="112"/>
      <c r="L1" s="112"/>
      <c r="M1" s="112"/>
      <c r="N1" s="112"/>
      <c r="O1" s="112"/>
      <c r="P1" s="112"/>
      <c r="Q1" s="112"/>
      <c r="R1" s="112"/>
      <c r="S1" s="112"/>
      <c r="T1" s="112"/>
      <c r="U1" s="112"/>
      <c r="V1" s="112"/>
      <c r="W1" s="112"/>
      <c r="X1" s="113"/>
    </row>
    <row r="2" spans="1:24" ht="16.5" x14ac:dyDescent="0.25">
      <c r="A2" s="27" t="s">
        <v>24</v>
      </c>
      <c r="B2" s="114">
        <v>45757</v>
      </c>
      <c r="C2" s="112"/>
      <c r="D2" s="112"/>
      <c r="E2" s="112"/>
      <c r="F2" s="112"/>
      <c r="G2" s="112"/>
      <c r="H2" s="112"/>
      <c r="I2" s="112"/>
      <c r="J2" s="112"/>
      <c r="K2" s="112"/>
      <c r="L2" s="112"/>
      <c r="M2" s="112"/>
      <c r="N2" s="112"/>
      <c r="O2" s="112"/>
      <c r="P2" s="112"/>
      <c r="Q2" s="112"/>
      <c r="R2" s="112"/>
      <c r="S2" s="112"/>
      <c r="T2" s="112"/>
      <c r="U2" s="112"/>
      <c r="V2" s="112"/>
      <c r="W2" s="112"/>
      <c r="X2" s="113"/>
    </row>
    <row r="33" spans="1:16" ht="33" x14ac:dyDescent="0.25">
      <c r="A33" s="32" t="s">
        <v>25</v>
      </c>
      <c r="B33" s="115" t="s">
        <v>197</v>
      </c>
      <c r="C33" s="116"/>
      <c r="D33" s="116"/>
      <c r="E33" s="116"/>
      <c r="F33" s="116"/>
      <c r="G33" s="116"/>
      <c r="H33" s="65"/>
      <c r="I33" s="65"/>
      <c r="J33" s="65"/>
      <c r="K33" s="65"/>
      <c r="L33" s="65"/>
      <c r="M33" s="65"/>
      <c r="N33" s="65"/>
      <c r="O33" s="66"/>
      <c r="P33" s="66"/>
    </row>
    <row r="34" spans="1:16" ht="49.5" x14ac:dyDescent="0.25">
      <c r="A34" s="32" t="s">
        <v>26</v>
      </c>
      <c r="B34" s="115"/>
      <c r="C34" s="116"/>
      <c r="D34" s="116"/>
      <c r="E34" s="116"/>
      <c r="F34" s="116"/>
      <c r="G34" s="116"/>
      <c r="H34" s="65"/>
      <c r="I34" s="65"/>
      <c r="J34" s="65"/>
      <c r="K34" s="65"/>
      <c r="L34" s="65"/>
      <c r="M34" s="65"/>
      <c r="N34" s="65"/>
      <c r="O34" s="66"/>
      <c r="P34" s="66"/>
    </row>
    <row r="35" spans="1:16" ht="16.5" x14ac:dyDescent="0.25">
      <c r="A35" s="32" t="s">
        <v>27</v>
      </c>
      <c r="B35" s="117" t="s">
        <v>52</v>
      </c>
      <c r="C35" s="116"/>
      <c r="D35" s="116"/>
      <c r="E35" s="117"/>
      <c r="F35" s="116"/>
      <c r="G35" s="116"/>
      <c r="H35" s="65"/>
      <c r="I35" s="65"/>
      <c r="J35" s="65"/>
      <c r="K35" s="65"/>
      <c r="L35" s="65"/>
      <c r="M35" s="65"/>
      <c r="N35" s="65"/>
      <c r="O35" s="66"/>
      <c r="P35" s="66"/>
    </row>
    <row r="36" spans="1:16" ht="33" x14ac:dyDescent="0.25">
      <c r="A36" s="32" t="s">
        <v>28</v>
      </c>
      <c r="B36" s="32" t="s">
        <v>29</v>
      </c>
      <c r="C36" s="120" t="s">
        <v>30</v>
      </c>
      <c r="D36" s="116"/>
      <c r="E36" s="33" t="s">
        <v>31</v>
      </c>
      <c r="F36" s="33" t="s">
        <v>32</v>
      </c>
      <c r="G36" s="33" t="s">
        <v>33</v>
      </c>
      <c r="H36" s="67"/>
      <c r="I36" s="67"/>
      <c r="J36" s="67"/>
      <c r="K36" s="67"/>
      <c r="L36" s="67"/>
      <c r="M36" s="67"/>
      <c r="N36" s="67"/>
      <c r="O36" s="66"/>
      <c r="P36" s="66"/>
    </row>
    <row r="37" spans="1:16" ht="33" x14ac:dyDescent="0.25">
      <c r="A37" s="32" t="s">
        <v>34</v>
      </c>
      <c r="B37" s="34">
        <f>COUNTIF(I43:I65,"Pass")</f>
        <v>11</v>
      </c>
      <c r="C37" s="121">
        <f>COUNTIF(F42:F46,"Fail")</f>
        <v>0</v>
      </c>
      <c r="D37" s="116"/>
      <c r="E37" s="35">
        <f>COUNTIF($H:$J,"N/A")</f>
        <v>0</v>
      </c>
      <c r="F37" s="35">
        <f>COUNTIF($H:$J,"Not Run")</f>
        <v>0</v>
      </c>
      <c r="G37" s="34">
        <f>SUM(B37:F37)</f>
        <v>11</v>
      </c>
      <c r="H37" s="67"/>
      <c r="I37" s="67"/>
      <c r="J37" s="67"/>
      <c r="K37" s="67"/>
      <c r="L37" s="67"/>
      <c r="M37" s="67"/>
      <c r="N37" s="67"/>
      <c r="O37" s="66"/>
      <c r="P37" s="66"/>
    </row>
    <row r="38" spans="1:16" ht="33" x14ac:dyDescent="0.25">
      <c r="A38" s="32" t="s">
        <v>35</v>
      </c>
      <c r="B38" s="34">
        <f>COUNTIF($H:$J,"Pass")</f>
        <v>11</v>
      </c>
      <c r="C38" s="121">
        <f>COUNTIF(I42:I46,"Fail")</f>
        <v>0</v>
      </c>
      <c r="D38" s="116"/>
      <c r="E38" s="34">
        <f>COUNTIF($H:$J,"N/A")</f>
        <v>0</v>
      </c>
      <c r="F38" s="35">
        <f>COUNTIF($K:$M,"Not Run")</f>
        <v>0</v>
      </c>
      <c r="G38" s="34">
        <f>SUM(B38:F38)</f>
        <v>11</v>
      </c>
      <c r="H38" s="67"/>
      <c r="I38" s="67"/>
      <c r="J38" s="67"/>
      <c r="K38" s="67"/>
      <c r="L38" s="67"/>
      <c r="M38" s="67"/>
      <c r="N38" s="67"/>
      <c r="O38" s="66"/>
      <c r="P38" s="66"/>
    </row>
    <row r="40" spans="1:16" ht="19.5" x14ac:dyDescent="0.3">
      <c r="A40" s="122" t="s">
        <v>50</v>
      </c>
      <c r="B40" s="122"/>
      <c r="C40" s="122"/>
      <c r="D40" s="122"/>
      <c r="E40" s="122"/>
      <c r="F40" s="122"/>
      <c r="G40" s="122"/>
      <c r="H40" s="122"/>
      <c r="I40" s="122"/>
      <c r="J40" s="122"/>
      <c r="K40" s="122"/>
    </row>
    <row r="41" spans="1:16" ht="17.25" x14ac:dyDescent="0.3">
      <c r="A41" s="118" t="s">
        <v>36</v>
      </c>
      <c r="B41" s="123" t="s">
        <v>37</v>
      </c>
      <c r="C41" s="125" t="s">
        <v>38</v>
      </c>
      <c r="D41" s="125" t="s">
        <v>39</v>
      </c>
      <c r="E41" s="127" t="s">
        <v>40</v>
      </c>
      <c r="F41" s="118" t="s">
        <v>41</v>
      </c>
      <c r="G41" s="119"/>
      <c r="H41" s="119"/>
      <c r="I41" s="119"/>
      <c r="J41" s="119"/>
      <c r="K41" s="119"/>
    </row>
    <row r="42" spans="1:16" ht="17.25" x14ac:dyDescent="0.3">
      <c r="A42" s="119"/>
      <c r="B42" s="124"/>
      <c r="C42" s="126"/>
      <c r="D42" s="126"/>
      <c r="E42" s="128"/>
      <c r="F42" s="118" t="s">
        <v>42</v>
      </c>
      <c r="G42" s="119"/>
      <c r="H42" s="119"/>
      <c r="I42" s="118" t="s">
        <v>43</v>
      </c>
      <c r="J42" s="119"/>
      <c r="K42" s="119"/>
    </row>
    <row r="43" spans="1:16" ht="33" x14ac:dyDescent="0.25">
      <c r="A43" s="119"/>
      <c r="B43" s="124"/>
      <c r="C43" s="126"/>
      <c r="D43" s="126"/>
      <c r="E43" s="128"/>
      <c r="F43" s="38" t="s">
        <v>44</v>
      </c>
      <c r="G43" s="38" t="s">
        <v>45</v>
      </c>
      <c r="H43" s="37" t="s">
        <v>46</v>
      </c>
      <c r="I43" s="38" t="s">
        <v>44</v>
      </c>
      <c r="J43" s="38" t="s">
        <v>45</v>
      </c>
      <c r="K43" s="37" t="s">
        <v>46</v>
      </c>
    </row>
    <row r="44" spans="1:16" ht="49.5" x14ac:dyDescent="0.25">
      <c r="A44" s="28">
        <v>1</v>
      </c>
      <c r="B44" s="51" t="s">
        <v>200</v>
      </c>
      <c r="C44" s="29" t="s">
        <v>198</v>
      </c>
      <c r="D44" s="29" t="s">
        <v>266</v>
      </c>
      <c r="E44" s="29" t="s">
        <v>199</v>
      </c>
      <c r="F44" s="28" t="s">
        <v>29</v>
      </c>
      <c r="G44" s="30">
        <v>45757</v>
      </c>
      <c r="H44" s="28" t="s">
        <v>64</v>
      </c>
      <c r="I44" s="28" t="s">
        <v>29</v>
      </c>
      <c r="J44" s="30">
        <v>45761</v>
      </c>
      <c r="K44" s="28" t="s">
        <v>64</v>
      </c>
    </row>
    <row r="45" spans="1:16" ht="49.5" x14ac:dyDescent="0.25">
      <c r="A45" s="28">
        <v>2</v>
      </c>
      <c r="B45" s="29" t="s">
        <v>322</v>
      </c>
      <c r="C45" s="29" t="s">
        <v>198</v>
      </c>
      <c r="D45" s="29" t="s">
        <v>266</v>
      </c>
      <c r="E45" s="29" t="s">
        <v>323</v>
      </c>
      <c r="F45" s="28" t="s">
        <v>29</v>
      </c>
      <c r="G45" s="30">
        <v>45757</v>
      </c>
      <c r="H45" s="28" t="s">
        <v>64</v>
      </c>
      <c r="I45" s="28" t="s">
        <v>29</v>
      </c>
      <c r="J45" s="30">
        <v>45761</v>
      </c>
      <c r="K45" s="28" t="s">
        <v>64</v>
      </c>
    </row>
    <row r="46" spans="1:16" ht="66" x14ac:dyDescent="0.25">
      <c r="A46" s="28">
        <v>3</v>
      </c>
      <c r="B46" s="29" t="s">
        <v>324</v>
      </c>
      <c r="C46" s="29" t="s">
        <v>325</v>
      </c>
      <c r="D46" s="29" t="s">
        <v>266</v>
      </c>
      <c r="E46" s="29" t="s">
        <v>326</v>
      </c>
      <c r="F46" s="28" t="s">
        <v>29</v>
      </c>
      <c r="G46" s="30">
        <v>45757</v>
      </c>
      <c r="H46" s="28" t="s">
        <v>64</v>
      </c>
      <c r="I46" s="28" t="s">
        <v>29</v>
      </c>
      <c r="J46" s="30">
        <v>45761</v>
      </c>
      <c r="K46" s="28" t="s">
        <v>64</v>
      </c>
    </row>
    <row r="47" spans="1:16" ht="49.5" x14ac:dyDescent="0.25">
      <c r="A47" s="28">
        <v>4</v>
      </c>
      <c r="B47" s="29" t="s">
        <v>313</v>
      </c>
      <c r="C47" s="29" t="s">
        <v>314</v>
      </c>
      <c r="D47" s="29" t="s">
        <v>266</v>
      </c>
      <c r="E47" s="29" t="s">
        <v>201</v>
      </c>
      <c r="F47" s="31" t="s">
        <v>29</v>
      </c>
      <c r="G47" s="30">
        <v>45757</v>
      </c>
      <c r="H47" s="28" t="s">
        <v>64</v>
      </c>
      <c r="I47" s="28" t="s">
        <v>29</v>
      </c>
      <c r="J47" s="30">
        <v>45761</v>
      </c>
      <c r="K47" s="28" t="s">
        <v>64</v>
      </c>
    </row>
    <row r="48" spans="1:16" ht="66" x14ac:dyDescent="0.25">
      <c r="A48" s="28">
        <v>5</v>
      </c>
      <c r="B48" s="29" t="s">
        <v>202</v>
      </c>
      <c r="C48" s="29" t="s">
        <v>203</v>
      </c>
      <c r="D48" s="29" t="s">
        <v>204</v>
      </c>
      <c r="E48" s="29" t="s">
        <v>205</v>
      </c>
      <c r="F48" s="31" t="s">
        <v>29</v>
      </c>
      <c r="G48" s="30">
        <v>45757</v>
      </c>
      <c r="H48" s="28" t="s">
        <v>64</v>
      </c>
      <c r="I48" s="28" t="s">
        <v>29</v>
      </c>
      <c r="J48" s="30">
        <v>45761</v>
      </c>
      <c r="K48" s="28" t="s">
        <v>64</v>
      </c>
    </row>
    <row r="49" spans="1:11" ht="66" x14ac:dyDescent="0.25">
      <c r="A49" s="28">
        <v>6</v>
      </c>
      <c r="B49" s="29" t="s">
        <v>206</v>
      </c>
      <c r="C49" s="29" t="s">
        <v>203</v>
      </c>
      <c r="D49" s="29" t="s">
        <v>316</v>
      </c>
      <c r="E49" s="29" t="s">
        <v>207</v>
      </c>
      <c r="F49" s="31" t="s">
        <v>29</v>
      </c>
      <c r="G49" s="30">
        <v>45757</v>
      </c>
      <c r="H49" s="28" t="s">
        <v>64</v>
      </c>
      <c r="I49" s="28" t="s">
        <v>29</v>
      </c>
      <c r="J49" s="30">
        <v>45761</v>
      </c>
      <c r="K49" s="28" t="s">
        <v>64</v>
      </c>
    </row>
    <row r="50" spans="1:11" ht="82.5" x14ac:dyDescent="0.25">
      <c r="A50" s="28">
        <v>7</v>
      </c>
      <c r="B50" s="29" t="s">
        <v>310</v>
      </c>
      <c r="C50" s="29" t="s">
        <v>311</v>
      </c>
      <c r="D50" s="29" t="s">
        <v>266</v>
      </c>
      <c r="E50" s="29" t="s">
        <v>312</v>
      </c>
      <c r="F50" s="31" t="s">
        <v>29</v>
      </c>
      <c r="G50" s="30">
        <v>45757</v>
      </c>
      <c r="H50" s="28" t="s">
        <v>64</v>
      </c>
      <c r="I50" s="28" t="s">
        <v>29</v>
      </c>
      <c r="J50" s="30">
        <v>45761</v>
      </c>
      <c r="K50" s="28" t="s">
        <v>64</v>
      </c>
    </row>
    <row r="51" spans="1:11" ht="99" x14ac:dyDescent="0.25">
      <c r="A51" s="28">
        <v>8</v>
      </c>
      <c r="B51" s="29" t="s">
        <v>315</v>
      </c>
      <c r="C51" s="29" t="s">
        <v>317</v>
      </c>
      <c r="D51" s="29" t="s">
        <v>266</v>
      </c>
      <c r="E51" s="29" t="s">
        <v>318</v>
      </c>
      <c r="F51" s="31" t="s">
        <v>29</v>
      </c>
      <c r="G51" s="30">
        <v>45757</v>
      </c>
      <c r="H51" s="28" t="s">
        <v>64</v>
      </c>
      <c r="I51" s="28" t="s">
        <v>29</v>
      </c>
      <c r="J51" s="30">
        <v>45761</v>
      </c>
      <c r="K51" s="28" t="s">
        <v>64</v>
      </c>
    </row>
    <row r="52" spans="1:11" ht="82.5" x14ac:dyDescent="0.25">
      <c r="A52" s="28">
        <v>9</v>
      </c>
      <c r="B52" s="29" t="s">
        <v>319</v>
      </c>
      <c r="C52" s="29" t="s">
        <v>320</v>
      </c>
      <c r="D52" s="29" t="s">
        <v>266</v>
      </c>
      <c r="E52" s="29" t="s">
        <v>321</v>
      </c>
      <c r="F52" s="31" t="s">
        <v>29</v>
      </c>
      <c r="G52" s="30">
        <v>45757</v>
      </c>
      <c r="H52" s="28" t="s">
        <v>64</v>
      </c>
      <c r="I52" s="28" t="s">
        <v>29</v>
      </c>
      <c r="J52" s="30">
        <v>45761</v>
      </c>
      <c r="K52" s="28" t="s">
        <v>64</v>
      </c>
    </row>
    <row r="53" spans="1:11" ht="82.5" x14ac:dyDescent="0.25">
      <c r="A53" s="28">
        <v>10</v>
      </c>
      <c r="B53" s="52" t="s">
        <v>70</v>
      </c>
      <c r="C53" s="29" t="s">
        <v>424</v>
      </c>
      <c r="D53" s="29" t="s">
        <v>49</v>
      </c>
      <c r="E53" s="53" t="s">
        <v>425</v>
      </c>
      <c r="F53" s="31" t="s">
        <v>29</v>
      </c>
      <c r="G53" s="30">
        <v>45757</v>
      </c>
      <c r="H53" s="28" t="s">
        <v>64</v>
      </c>
      <c r="I53" s="28" t="s">
        <v>29</v>
      </c>
      <c r="J53" s="30">
        <v>45761</v>
      </c>
      <c r="K53" s="28" t="s">
        <v>64</v>
      </c>
    </row>
    <row r="54" spans="1:11" ht="82.5" x14ac:dyDescent="0.25">
      <c r="A54" s="28">
        <v>11</v>
      </c>
      <c r="B54" s="52" t="s">
        <v>47</v>
      </c>
      <c r="C54" s="29" t="s">
        <v>424</v>
      </c>
      <c r="D54" s="29" t="s">
        <v>49</v>
      </c>
      <c r="E54" s="53" t="s">
        <v>426</v>
      </c>
      <c r="F54" s="31" t="s">
        <v>29</v>
      </c>
      <c r="G54" s="30">
        <v>45757</v>
      </c>
      <c r="H54" s="28" t="s">
        <v>64</v>
      </c>
      <c r="I54" s="28" t="s">
        <v>29</v>
      </c>
      <c r="J54" s="30">
        <v>45761</v>
      </c>
      <c r="K54" s="28" t="s">
        <v>64</v>
      </c>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481C3C-9BBC-46EF-9934-981F3C1C9BA5}">
  <dimension ref="A1:X52"/>
  <sheetViews>
    <sheetView topLeftCell="A19" zoomScale="55" zoomScaleNormal="55" workbookViewId="0">
      <selection activeCell="G37" sqref="G37:G38"/>
    </sheetView>
  </sheetViews>
  <sheetFormatPr defaultRowHeight="15" x14ac:dyDescent="0.25"/>
  <cols>
    <col min="2" max="2" width="63.5703125" bestFit="1" customWidth="1"/>
    <col min="3" max="3" width="22.42578125" customWidth="1"/>
    <col min="4" max="4" width="33.5703125" customWidth="1"/>
    <col min="5" max="5" width="22.5703125" customWidth="1"/>
    <col min="6" max="6" width="11.42578125" customWidth="1"/>
    <col min="7" max="7" width="19.140625" customWidth="1"/>
    <col min="8" max="8" width="12.85546875" customWidth="1"/>
    <col min="9" max="9" width="12.28515625" customWidth="1"/>
    <col min="10" max="10" width="15.7109375" customWidth="1"/>
    <col min="11" max="11" width="13.85546875" customWidth="1"/>
  </cols>
  <sheetData>
    <row r="1" spans="1:24" ht="16.5" x14ac:dyDescent="0.25">
      <c r="A1" s="27" t="s">
        <v>23</v>
      </c>
      <c r="B1" s="111" t="s">
        <v>427</v>
      </c>
      <c r="C1" s="112"/>
      <c r="D1" s="112"/>
      <c r="E1" s="112"/>
      <c r="F1" s="112"/>
      <c r="G1" s="112"/>
      <c r="H1" s="112"/>
      <c r="I1" s="112"/>
      <c r="J1" s="112"/>
      <c r="K1" s="112"/>
      <c r="L1" s="112"/>
      <c r="M1" s="112"/>
      <c r="N1" s="112"/>
      <c r="O1" s="112"/>
      <c r="P1" s="112"/>
      <c r="Q1" s="112"/>
      <c r="R1" s="112"/>
      <c r="S1" s="112"/>
      <c r="T1" s="112"/>
      <c r="U1" s="112"/>
      <c r="V1" s="112"/>
      <c r="W1" s="112"/>
      <c r="X1" s="113"/>
    </row>
    <row r="2" spans="1:24" ht="16.5" x14ac:dyDescent="0.25">
      <c r="A2" s="27" t="s">
        <v>24</v>
      </c>
      <c r="B2" s="114">
        <v>45757</v>
      </c>
      <c r="C2" s="112"/>
      <c r="D2" s="112"/>
      <c r="E2" s="112"/>
      <c r="F2" s="112"/>
      <c r="G2" s="112"/>
      <c r="H2" s="112"/>
      <c r="I2" s="112"/>
      <c r="J2" s="112"/>
      <c r="K2" s="112"/>
      <c r="L2" s="112"/>
      <c r="M2" s="112"/>
      <c r="N2" s="112"/>
      <c r="O2" s="112"/>
      <c r="P2" s="112"/>
      <c r="Q2" s="112"/>
      <c r="R2" s="112"/>
      <c r="S2" s="112"/>
      <c r="T2" s="112"/>
      <c r="U2" s="112"/>
      <c r="V2" s="112"/>
      <c r="W2" s="112"/>
      <c r="X2" s="113"/>
    </row>
    <row r="33" spans="1:16" ht="33" x14ac:dyDescent="0.25">
      <c r="A33" s="32" t="s">
        <v>25</v>
      </c>
      <c r="B33" s="115" t="s">
        <v>427</v>
      </c>
      <c r="C33" s="116"/>
      <c r="D33" s="116"/>
      <c r="E33" s="116"/>
      <c r="F33" s="116"/>
      <c r="G33" s="116"/>
      <c r="H33" s="65"/>
      <c r="I33" s="65"/>
      <c r="J33" s="65"/>
      <c r="K33" s="65"/>
      <c r="L33" s="65"/>
      <c r="M33" s="65"/>
      <c r="N33" s="65"/>
      <c r="O33" s="66"/>
      <c r="P33" s="66"/>
    </row>
    <row r="34" spans="1:16" ht="49.5" x14ac:dyDescent="0.25">
      <c r="A34" s="32" t="s">
        <v>26</v>
      </c>
      <c r="B34" s="115"/>
      <c r="C34" s="116"/>
      <c r="D34" s="116"/>
      <c r="E34" s="116"/>
      <c r="F34" s="116"/>
      <c r="G34" s="116"/>
      <c r="H34" s="65"/>
      <c r="I34" s="65"/>
      <c r="J34" s="65"/>
      <c r="K34" s="65"/>
      <c r="L34" s="65"/>
      <c r="M34" s="65"/>
      <c r="N34" s="65"/>
      <c r="O34" s="66"/>
      <c r="P34" s="66"/>
    </row>
    <row r="35" spans="1:16" ht="16.5" x14ac:dyDescent="0.25">
      <c r="A35" s="32" t="s">
        <v>27</v>
      </c>
      <c r="B35" s="117" t="s">
        <v>52</v>
      </c>
      <c r="C35" s="116"/>
      <c r="D35" s="116"/>
      <c r="E35" s="117"/>
      <c r="F35" s="116"/>
      <c r="G35" s="116"/>
      <c r="H35" s="65"/>
      <c r="I35" s="65"/>
      <c r="J35" s="65"/>
      <c r="K35" s="65"/>
      <c r="L35" s="65"/>
      <c r="M35" s="65"/>
      <c r="N35" s="65"/>
      <c r="O35" s="66"/>
      <c r="P35" s="66"/>
    </row>
    <row r="36" spans="1:16" ht="33" x14ac:dyDescent="0.25">
      <c r="A36" s="32" t="s">
        <v>28</v>
      </c>
      <c r="B36" s="32" t="s">
        <v>29</v>
      </c>
      <c r="C36" s="120" t="s">
        <v>30</v>
      </c>
      <c r="D36" s="116"/>
      <c r="E36" s="33" t="s">
        <v>31</v>
      </c>
      <c r="F36" s="33" t="s">
        <v>32</v>
      </c>
      <c r="G36" s="33" t="s">
        <v>33</v>
      </c>
      <c r="H36" s="67"/>
      <c r="I36" s="67"/>
      <c r="J36" s="67"/>
      <c r="K36" s="67"/>
      <c r="L36" s="67"/>
      <c r="M36" s="67"/>
      <c r="N36" s="67"/>
      <c r="O36" s="66"/>
      <c r="P36" s="66"/>
    </row>
    <row r="37" spans="1:16" ht="33" x14ac:dyDescent="0.25">
      <c r="A37" s="32" t="s">
        <v>34</v>
      </c>
      <c r="B37" s="34">
        <f>COUNTIF(I43:I73,"Pass")</f>
        <v>8</v>
      </c>
      <c r="C37" s="121">
        <f>COUNTIF(F42:F56,"Fail")</f>
        <v>0</v>
      </c>
      <c r="D37" s="116"/>
      <c r="E37" s="35">
        <f>COUNTIF($H:$J,"N/A")</f>
        <v>0</v>
      </c>
      <c r="F37" s="35">
        <f>COUNTIF($H:$J,"Not Run")</f>
        <v>0</v>
      </c>
      <c r="G37" s="34">
        <f>SUM(B37:F37)</f>
        <v>8</v>
      </c>
      <c r="H37" s="67"/>
      <c r="I37" s="67"/>
      <c r="J37" s="67"/>
      <c r="K37" s="67"/>
      <c r="L37" s="67"/>
      <c r="M37" s="67"/>
      <c r="N37" s="67"/>
      <c r="O37" s="66"/>
      <c r="P37" s="66"/>
    </row>
    <row r="38" spans="1:16" ht="33" x14ac:dyDescent="0.25">
      <c r="A38" s="32" t="s">
        <v>35</v>
      </c>
      <c r="B38" s="34">
        <f>COUNTIF($H:$J,"Pass")</f>
        <v>8</v>
      </c>
      <c r="C38" s="121">
        <f>COUNTIF(I42:I56,"Fail")</f>
        <v>0</v>
      </c>
      <c r="D38" s="116"/>
      <c r="E38" s="34">
        <f>COUNTIF($H:$J,"N/A")</f>
        <v>0</v>
      </c>
      <c r="F38" s="35">
        <f>COUNTIF($K:$M,"Not Run")</f>
        <v>0</v>
      </c>
      <c r="G38" s="34">
        <f>SUM(B38:F38)</f>
        <v>8</v>
      </c>
      <c r="H38" s="67"/>
      <c r="I38" s="67"/>
      <c r="J38" s="67"/>
      <c r="K38" s="67"/>
      <c r="L38" s="67"/>
      <c r="M38" s="67"/>
      <c r="N38" s="67"/>
      <c r="O38" s="66"/>
      <c r="P38" s="66"/>
    </row>
    <row r="40" spans="1:16" ht="19.5" x14ac:dyDescent="0.3">
      <c r="A40" s="122" t="s">
        <v>50</v>
      </c>
      <c r="B40" s="122"/>
      <c r="C40" s="122"/>
      <c r="D40" s="122"/>
      <c r="E40" s="122"/>
      <c r="F40" s="122"/>
      <c r="G40" s="122"/>
      <c r="H40" s="122"/>
      <c r="I40" s="122"/>
      <c r="J40" s="122"/>
      <c r="K40" s="122"/>
    </row>
    <row r="41" spans="1:16" ht="17.25" x14ac:dyDescent="0.3">
      <c r="A41" s="118" t="s">
        <v>36</v>
      </c>
      <c r="B41" s="123" t="s">
        <v>37</v>
      </c>
      <c r="C41" s="125" t="s">
        <v>38</v>
      </c>
      <c r="D41" s="125" t="s">
        <v>39</v>
      </c>
      <c r="E41" s="127" t="s">
        <v>40</v>
      </c>
      <c r="F41" s="118" t="s">
        <v>41</v>
      </c>
      <c r="G41" s="119"/>
      <c r="H41" s="119"/>
      <c r="I41" s="119"/>
      <c r="J41" s="119"/>
      <c r="K41" s="119"/>
    </row>
    <row r="42" spans="1:16" ht="17.25" x14ac:dyDescent="0.3">
      <c r="A42" s="119"/>
      <c r="B42" s="124"/>
      <c r="C42" s="126"/>
      <c r="D42" s="126"/>
      <c r="E42" s="128"/>
      <c r="F42" s="118" t="s">
        <v>42</v>
      </c>
      <c r="G42" s="119"/>
      <c r="H42" s="119"/>
      <c r="I42" s="118" t="s">
        <v>43</v>
      </c>
      <c r="J42" s="119"/>
      <c r="K42" s="119"/>
    </row>
    <row r="43" spans="1:16" ht="33" x14ac:dyDescent="0.25">
      <c r="A43" s="119"/>
      <c r="B43" s="124"/>
      <c r="C43" s="126"/>
      <c r="D43" s="126"/>
      <c r="E43" s="128"/>
      <c r="F43" s="38" t="s">
        <v>44</v>
      </c>
      <c r="G43" s="38" t="s">
        <v>45</v>
      </c>
      <c r="H43" s="37" t="s">
        <v>46</v>
      </c>
      <c r="I43" s="38" t="s">
        <v>44</v>
      </c>
      <c r="J43" s="38" t="s">
        <v>45</v>
      </c>
      <c r="K43" s="37" t="s">
        <v>46</v>
      </c>
    </row>
    <row r="44" spans="1:16" ht="66" x14ac:dyDescent="0.25">
      <c r="A44" s="28">
        <v>1</v>
      </c>
      <c r="B44" s="29" t="s">
        <v>190</v>
      </c>
      <c r="C44" s="29" t="s">
        <v>191</v>
      </c>
      <c r="D44" s="29" t="s">
        <v>266</v>
      </c>
      <c r="E44" s="29" t="s">
        <v>192</v>
      </c>
      <c r="F44" s="28" t="s">
        <v>29</v>
      </c>
      <c r="G44" s="30">
        <v>45757</v>
      </c>
      <c r="H44" s="28" t="s">
        <v>64</v>
      </c>
      <c r="I44" s="28" t="s">
        <v>29</v>
      </c>
      <c r="J44" s="30">
        <v>45761</v>
      </c>
      <c r="K44" s="28" t="s">
        <v>64</v>
      </c>
    </row>
    <row r="45" spans="1:16" ht="66" x14ac:dyDescent="0.25">
      <c r="A45" s="28">
        <v>2</v>
      </c>
      <c r="B45" s="29" t="s">
        <v>193</v>
      </c>
      <c r="C45" s="29" t="s">
        <v>194</v>
      </c>
      <c r="D45" s="29" t="s">
        <v>266</v>
      </c>
      <c r="E45" s="29" t="s">
        <v>192</v>
      </c>
      <c r="F45" s="31" t="s">
        <v>29</v>
      </c>
      <c r="G45" s="30">
        <v>45757</v>
      </c>
      <c r="H45" s="28" t="s">
        <v>64</v>
      </c>
      <c r="I45" s="28" t="s">
        <v>29</v>
      </c>
      <c r="J45" s="30">
        <v>45761</v>
      </c>
      <c r="K45" s="28" t="s">
        <v>64</v>
      </c>
    </row>
    <row r="46" spans="1:16" ht="66" x14ac:dyDescent="0.25">
      <c r="A46" s="28">
        <v>3</v>
      </c>
      <c r="B46" s="29" t="s">
        <v>195</v>
      </c>
      <c r="C46" s="29" t="s">
        <v>191</v>
      </c>
      <c r="D46" s="29" t="s">
        <v>266</v>
      </c>
      <c r="E46" s="29" t="s">
        <v>196</v>
      </c>
      <c r="F46" s="31" t="s">
        <v>29</v>
      </c>
      <c r="G46" s="30">
        <v>45757</v>
      </c>
      <c r="H46" s="28" t="s">
        <v>64</v>
      </c>
      <c r="I46" s="28" t="s">
        <v>29</v>
      </c>
      <c r="J46" s="30">
        <v>45761</v>
      </c>
      <c r="K46" s="28" t="s">
        <v>64</v>
      </c>
    </row>
    <row r="47" spans="1:16" ht="66" x14ac:dyDescent="0.25">
      <c r="A47" s="28">
        <v>4</v>
      </c>
      <c r="B47" s="29" t="s">
        <v>334</v>
      </c>
      <c r="C47" s="29" t="s">
        <v>194</v>
      </c>
      <c r="D47" s="29" t="s">
        <v>266</v>
      </c>
      <c r="E47" s="29" t="s">
        <v>196</v>
      </c>
      <c r="F47" s="31" t="s">
        <v>29</v>
      </c>
      <c r="G47" s="30">
        <v>45757</v>
      </c>
      <c r="H47" s="28" t="s">
        <v>64</v>
      </c>
      <c r="I47" s="28" t="s">
        <v>29</v>
      </c>
      <c r="J47" s="30">
        <v>45761</v>
      </c>
      <c r="K47" s="28" t="s">
        <v>64</v>
      </c>
    </row>
    <row r="48" spans="1:16" ht="132" x14ac:dyDescent="0.25">
      <c r="A48" s="28">
        <v>5</v>
      </c>
      <c r="B48" s="29" t="s">
        <v>335</v>
      </c>
      <c r="C48" s="29" t="s">
        <v>337</v>
      </c>
      <c r="D48" s="29" t="s">
        <v>266</v>
      </c>
      <c r="E48" s="29" t="s">
        <v>338</v>
      </c>
      <c r="F48" s="31" t="s">
        <v>29</v>
      </c>
      <c r="G48" s="30">
        <v>45757</v>
      </c>
      <c r="H48" s="28" t="s">
        <v>64</v>
      </c>
      <c r="I48" s="28" t="s">
        <v>29</v>
      </c>
      <c r="J48" s="30">
        <v>45761</v>
      </c>
      <c r="K48" s="28" t="s">
        <v>64</v>
      </c>
    </row>
    <row r="49" spans="1:11" ht="66" x14ac:dyDescent="0.25">
      <c r="A49" s="28">
        <v>6</v>
      </c>
      <c r="B49" s="29" t="s">
        <v>336</v>
      </c>
      <c r="C49" s="29" t="s">
        <v>194</v>
      </c>
      <c r="D49" s="29" t="s">
        <v>266</v>
      </c>
      <c r="E49" s="29" t="s">
        <v>338</v>
      </c>
      <c r="F49" s="31" t="s">
        <v>29</v>
      </c>
      <c r="G49" s="30">
        <v>45757</v>
      </c>
      <c r="H49" s="28" t="s">
        <v>64</v>
      </c>
      <c r="I49" s="28" t="s">
        <v>29</v>
      </c>
      <c r="J49" s="30">
        <v>45761</v>
      </c>
      <c r="K49" s="28" t="s">
        <v>64</v>
      </c>
    </row>
    <row r="50" spans="1:11" ht="82.5" x14ac:dyDescent="0.25">
      <c r="A50" s="28">
        <v>7</v>
      </c>
      <c r="B50" s="52" t="s">
        <v>70</v>
      </c>
      <c r="C50" s="29" t="s">
        <v>428</v>
      </c>
      <c r="D50" s="29" t="s">
        <v>49</v>
      </c>
      <c r="E50" s="53" t="s">
        <v>327</v>
      </c>
      <c r="F50" s="31" t="s">
        <v>29</v>
      </c>
      <c r="G50" s="30">
        <v>45757</v>
      </c>
      <c r="H50" s="28" t="s">
        <v>64</v>
      </c>
      <c r="I50" s="31" t="s">
        <v>29</v>
      </c>
      <c r="J50" s="30">
        <v>45761</v>
      </c>
      <c r="K50" s="28" t="s">
        <v>64</v>
      </c>
    </row>
    <row r="51" spans="1:11" ht="82.5" x14ac:dyDescent="0.25">
      <c r="A51" s="28">
        <v>8</v>
      </c>
      <c r="B51" s="52" t="s">
        <v>47</v>
      </c>
      <c r="C51" s="29" t="s">
        <v>428</v>
      </c>
      <c r="D51" s="29" t="s">
        <v>49</v>
      </c>
      <c r="E51" s="53" t="s">
        <v>328</v>
      </c>
      <c r="F51" s="31" t="s">
        <v>29</v>
      </c>
      <c r="G51" s="30">
        <v>45757</v>
      </c>
      <c r="H51" s="28" t="s">
        <v>64</v>
      </c>
      <c r="I51" s="31" t="s">
        <v>29</v>
      </c>
      <c r="J51" s="30">
        <v>45761</v>
      </c>
      <c r="K51" s="28" t="s">
        <v>64</v>
      </c>
    </row>
    <row r="52" spans="1:11" ht="16.5" x14ac:dyDescent="0.25">
      <c r="A52" s="28"/>
      <c r="B52" s="58"/>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EF5188-A300-4D4A-A73D-4DD8F58FD6E1}">
  <dimension ref="A1:X50"/>
  <sheetViews>
    <sheetView topLeftCell="A22" zoomScale="55" zoomScaleNormal="55" workbookViewId="0">
      <selection activeCell="H38" sqref="H38"/>
    </sheetView>
  </sheetViews>
  <sheetFormatPr defaultRowHeight="15" x14ac:dyDescent="0.25"/>
  <cols>
    <col min="2" max="2" width="63.5703125" bestFit="1" customWidth="1"/>
    <col min="3" max="3" width="22.42578125" customWidth="1"/>
    <col min="4" max="4" width="33.5703125" customWidth="1"/>
    <col min="5" max="5" width="22.5703125" customWidth="1"/>
    <col min="6" max="6" width="11.42578125" customWidth="1"/>
    <col min="7" max="7" width="19.140625" customWidth="1"/>
    <col min="8" max="8" width="12.85546875" customWidth="1"/>
    <col min="9" max="9" width="12.28515625" customWidth="1"/>
    <col min="10" max="10" width="15.7109375" customWidth="1"/>
    <col min="11" max="11" width="13.85546875" customWidth="1"/>
  </cols>
  <sheetData>
    <row r="1" spans="1:24" ht="16.5" x14ac:dyDescent="0.25">
      <c r="A1" s="27" t="s">
        <v>23</v>
      </c>
      <c r="B1" s="111" t="s">
        <v>56</v>
      </c>
      <c r="C1" s="112"/>
      <c r="D1" s="112"/>
      <c r="E1" s="112"/>
      <c r="F1" s="112"/>
      <c r="G1" s="112"/>
      <c r="H1" s="112"/>
      <c r="I1" s="112"/>
      <c r="J1" s="112"/>
      <c r="K1" s="112"/>
      <c r="L1" s="112"/>
      <c r="M1" s="112"/>
      <c r="N1" s="112"/>
      <c r="O1" s="112"/>
      <c r="P1" s="112"/>
      <c r="Q1" s="112"/>
      <c r="R1" s="112"/>
      <c r="S1" s="112"/>
      <c r="T1" s="112"/>
      <c r="U1" s="112"/>
      <c r="V1" s="112"/>
      <c r="W1" s="112"/>
      <c r="X1" s="113"/>
    </row>
    <row r="2" spans="1:24" ht="16.5" x14ac:dyDescent="0.25">
      <c r="A2" s="27" t="s">
        <v>24</v>
      </c>
      <c r="B2" s="114">
        <v>45758</v>
      </c>
      <c r="C2" s="112"/>
      <c r="D2" s="112"/>
      <c r="E2" s="112"/>
      <c r="F2" s="112"/>
      <c r="G2" s="112"/>
      <c r="H2" s="112"/>
      <c r="I2" s="112"/>
      <c r="J2" s="112"/>
      <c r="K2" s="112"/>
      <c r="L2" s="112"/>
      <c r="M2" s="112"/>
      <c r="N2" s="112"/>
      <c r="O2" s="112"/>
      <c r="P2" s="112"/>
      <c r="Q2" s="112"/>
      <c r="R2" s="112"/>
      <c r="S2" s="112"/>
      <c r="T2" s="112"/>
      <c r="U2" s="112"/>
      <c r="V2" s="112"/>
      <c r="W2" s="112"/>
      <c r="X2" s="113"/>
    </row>
    <row r="33" spans="1:16" ht="33" x14ac:dyDescent="0.25">
      <c r="A33" s="32" t="s">
        <v>25</v>
      </c>
      <c r="B33" s="115" t="s">
        <v>56</v>
      </c>
      <c r="C33" s="116"/>
      <c r="D33" s="116"/>
      <c r="E33" s="116"/>
      <c r="F33" s="116"/>
      <c r="G33" s="116"/>
      <c r="H33" s="65"/>
      <c r="I33" s="65"/>
      <c r="J33" s="65"/>
      <c r="K33" s="65"/>
      <c r="L33" s="65"/>
      <c r="M33" s="65"/>
      <c r="N33" s="65"/>
      <c r="O33" s="66"/>
      <c r="P33" s="66"/>
    </row>
    <row r="34" spans="1:16" ht="49.5" x14ac:dyDescent="0.25">
      <c r="A34" s="32" t="s">
        <v>26</v>
      </c>
      <c r="B34" s="115"/>
      <c r="C34" s="116"/>
      <c r="D34" s="116"/>
      <c r="E34" s="116"/>
      <c r="F34" s="116"/>
      <c r="G34" s="116"/>
      <c r="H34" s="65"/>
      <c r="I34" s="65"/>
      <c r="J34" s="65"/>
      <c r="K34" s="65"/>
      <c r="L34" s="65"/>
      <c r="M34" s="65"/>
      <c r="N34" s="65"/>
      <c r="O34" s="66"/>
      <c r="P34" s="66"/>
    </row>
    <row r="35" spans="1:16" ht="16.5" x14ac:dyDescent="0.25">
      <c r="A35" s="32" t="s">
        <v>27</v>
      </c>
      <c r="B35" s="117" t="s">
        <v>52</v>
      </c>
      <c r="C35" s="116"/>
      <c r="D35" s="116"/>
      <c r="E35" s="117"/>
      <c r="F35" s="116"/>
      <c r="G35" s="116"/>
      <c r="H35" s="65"/>
      <c r="I35" s="65"/>
      <c r="J35" s="65"/>
      <c r="K35" s="65"/>
      <c r="L35" s="65"/>
      <c r="M35" s="65"/>
      <c r="N35" s="65"/>
      <c r="O35" s="66"/>
      <c r="P35" s="66"/>
    </row>
    <row r="36" spans="1:16" ht="33" x14ac:dyDescent="0.25">
      <c r="A36" s="32" t="s">
        <v>28</v>
      </c>
      <c r="B36" s="32" t="s">
        <v>29</v>
      </c>
      <c r="C36" s="120" t="s">
        <v>30</v>
      </c>
      <c r="D36" s="116"/>
      <c r="E36" s="33" t="s">
        <v>31</v>
      </c>
      <c r="F36" s="33" t="s">
        <v>32</v>
      </c>
      <c r="G36" s="33" t="s">
        <v>33</v>
      </c>
      <c r="H36" s="67"/>
      <c r="I36" s="67"/>
      <c r="J36" s="67"/>
      <c r="K36" s="67"/>
      <c r="L36" s="67"/>
      <c r="M36" s="67"/>
      <c r="N36" s="67"/>
      <c r="O36" s="66"/>
      <c r="P36" s="66"/>
    </row>
    <row r="37" spans="1:16" ht="33" x14ac:dyDescent="0.25">
      <c r="A37" s="32" t="s">
        <v>34</v>
      </c>
      <c r="B37" s="34">
        <f>COUNTIF(I43:I72,"Pass")</f>
        <v>7</v>
      </c>
      <c r="C37" s="121">
        <f>COUNTIF(F42:F55,"Fail")</f>
        <v>0</v>
      </c>
      <c r="D37" s="116"/>
      <c r="E37" s="35">
        <f>COUNTIF($H:$J,"N/A")</f>
        <v>0</v>
      </c>
      <c r="F37" s="35">
        <f>COUNTIF($H:$J,"Not Run")</f>
        <v>0</v>
      </c>
      <c r="G37" s="34">
        <f>SUM(B37:F37)</f>
        <v>7</v>
      </c>
      <c r="H37" s="67"/>
      <c r="I37" s="67"/>
      <c r="J37" s="67"/>
      <c r="K37" s="67"/>
      <c r="L37" s="67"/>
      <c r="M37" s="67"/>
      <c r="N37" s="67"/>
      <c r="O37" s="66"/>
      <c r="P37" s="66"/>
    </row>
    <row r="38" spans="1:16" ht="33" x14ac:dyDescent="0.25">
      <c r="A38" s="32" t="s">
        <v>35</v>
      </c>
      <c r="B38" s="34">
        <f>COUNTIF($H:$J,"Pass")</f>
        <v>7</v>
      </c>
      <c r="C38" s="121">
        <f>COUNTIF(I42:I55,"Fail")</f>
        <v>0</v>
      </c>
      <c r="D38" s="116"/>
      <c r="E38" s="34">
        <f>COUNTIF($H:$J,"N/A")</f>
        <v>0</v>
      </c>
      <c r="F38" s="35">
        <f>COUNTIF($K:$M,"Not Run")</f>
        <v>0</v>
      </c>
      <c r="G38" s="34">
        <f>SUM(B38:F38)</f>
        <v>7</v>
      </c>
      <c r="H38" s="67"/>
      <c r="I38" s="67"/>
      <c r="J38" s="67"/>
      <c r="K38" s="67"/>
      <c r="L38" s="67"/>
      <c r="M38" s="67"/>
      <c r="N38" s="67"/>
      <c r="O38" s="66"/>
      <c r="P38" s="66"/>
    </row>
    <row r="40" spans="1:16" ht="19.5" x14ac:dyDescent="0.3">
      <c r="A40" s="122" t="s">
        <v>50</v>
      </c>
      <c r="B40" s="122"/>
      <c r="C40" s="122"/>
      <c r="D40" s="122"/>
      <c r="E40" s="122"/>
      <c r="F40" s="122"/>
      <c r="G40" s="122"/>
      <c r="H40" s="122"/>
      <c r="I40" s="122"/>
      <c r="J40" s="122"/>
      <c r="K40" s="122"/>
    </row>
    <row r="41" spans="1:16" ht="17.25" x14ac:dyDescent="0.3">
      <c r="A41" s="118" t="s">
        <v>36</v>
      </c>
      <c r="B41" s="123" t="s">
        <v>37</v>
      </c>
      <c r="C41" s="125" t="s">
        <v>38</v>
      </c>
      <c r="D41" s="125" t="s">
        <v>39</v>
      </c>
      <c r="E41" s="127" t="s">
        <v>40</v>
      </c>
      <c r="F41" s="118" t="s">
        <v>41</v>
      </c>
      <c r="G41" s="119"/>
      <c r="H41" s="119"/>
      <c r="I41" s="119"/>
      <c r="J41" s="119"/>
      <c r="K41" s="119"/>
    </row>
    <row r="42" spans="1:16" ht="17.25" x14ac:dyDescent="0.3">
      <c r="A42" s="119"/>
      <c r="B42" s="124"/>
      <c r="C42" s="126"/>
      <c r="D42" s="126"/>
      <c r="E42" s="128"/>
      <c r="F42" s="118" t="s">
        <v>42</v>
      </c>
      <c r="G42" s="119"/>
      <c r="H42" s="119"/>
      <c r="I42" s="118" t="s">
        <v>43</v>
      </c>
      <c r="J42" s="119"/>
      <c r="K42" s="119"/>
    </row>
    <row r="43" spans="1:16" ht="33" x14ac:dyDescent="0.25">
      <c r="A43" s="119"/>
      <c r="B43" s="124"/>
      <c r="C43" s="126"/>
      <c r="D43" s="126"/>
      <c r="E43" s="128"/>
      <c r="F43" s="38" t="s">
        <v>44</v>
      </c>
      <c r="G43" s="38" t="s">
        <v>45</v>
      </c>
      <c r="H43" s="37" t="s">
        <v>46</v>
      </c>
      <c r="I43" s="38" t="s">
        <v>44</v>
      </c>
      <c r="J43" s="38" t="s">
        <v>45</v>
      </c>
      <c r="K43" s="37" t="s">
        <v>46</v>
      </c>
    </row>
    <row r="44" spans="1:16" ht="66" x14ac:dyDescent="0.25">
      <c r="A44" s="28">
        <v>1</v>
      </c>
      <c r="B44" s="29" t="s">
        <v>143</v>
      </c>
      <c r="C44" s="29" t="s">
        <v>173</v>
      </c>
      <c r="D44" s="29" t="s">
        <v>152</v>
      </c>
      <c r="E44" s="29" t="s">
        <v>153</v>
      </c>
      <c r="F44" s="31" t="s">
        <v>29</v>
      </c>
      <c r="G44" s="30">
        <v>45758</v>
      </c>
      <c r="H44" s="28" t="s">
        <v>64</v>
      </c>
      <c r="I44" s="28" t="s">
        <v>29</v>
      </c>
      <c r="J44" s="30">
        <v>45761</v>
      </c>
      <c r="K44" s="28" t="s">
        <v>64</v>
      </c>
    </row>
    <row r="45" spans="1:16" ht="66" x14ac:dyDescent="0.25">
      <c r="A45" s="28">
        <v>2</v>
      </c>
      <c r="B45" s="29" t="s">
        <v>154</v>
      </c>
      <c r="C45" s="29" t="s">
        <v>173</v>
      </c>
      <c r="D45" s="29" t="s">
        <v>159</v>
      </c>
      <c r="E45" s="29" t="s">
        <v>155</v>
      </c>
      <c r="F45" s="31" t="s">
        <v>29</v>
      </c>
      <c r="G45" s="30">
        <v>45758</v>
      </c>
      <c r="H45" s="28" t="s">
        <v>64</v>
      </c>
      <c r="I45" s="28" t="s">
        <v>29</v>
      </c>
      <c r="J45" s="30">
        <v>45761</v>
      </c>
      <c r="K45" s="28" t="s">
        <v>64</v>
      </c>
    </row>
    <row r="46" spans="1:16" ht="66" x14ac:dyDescent="0.25">
      <c r="A46" s="28">
        <v>3</v>
      </c>
      <c r="B46" s="29" t="s">
        <v>156</v>
      </c>
      <c r="C46" s="29" t="s">
        <v>173</v>
      </c>
      <c r="D46" s="29" t="s">
        <v>157</v>
      </c>
      <c r="E46" s="29" t="s">
        <v>155</v>
      </c>
      <c r="F46" s="31" t="s">
        <v>29</v>
      </c>
      <c r="G46" s="30">
        <v>45758</v>
      </c>
      <c r="H46" s="28" t="s">
        <v>64</v>
      </c>
      <c r="I46" s="28" t="s">
        <v>29</v>
      </c>
      <c r="J46" s="30">
        <v>45761</v>
      </c>
      <c r="K46" s="28" t="s">
        <v>64</v>
      </c>
    </row>
    <row r="47" spans="1:16" ht="66" x14ac:dyDescent="0.25">
      <c r="A47" s="28">
        <v>4</v>
      </c>
      <c r="B47" s="29" t="s">
        <v>158</v>
      </c>
      <c r="C47" s="29" t="s">
        <v>173</v>
      </c>
      <c r="D47" s="29" t="s">
        <v>160</v>
      </c>
      <c r="E47" s="29" t="s">
        <v>161</v>
      </c>
      <c r="F47" s="31" t="s">
        <v>29</v>
      </c>
      <c r="G47" s="30">
        <v>45758</v>
      </c>
      <c r="H47" s="28" t="s">
        <v>64</v>
      </c>
      <c r="I47" s="28" t="s">
        <v>29</v>
      </c>
      <c r="J47" s="30">
        <v>45761</v>
      </c>
      <c r="K47" s="28" t="s">
        <v>64</v>
      </c>
    </row>
    <row r="48" spans="1:16" ht="66" x14ac:dyDescent="0.25">
      <c r="A48" s="28">
        <v>5</v>
      </c>
      <c r="B48" s="29" t="s">
        <v>162</v>
      </c>
      <c r="C48" s="29" t="s">
        <v>174</v>
      </c>
      <c r="D48" s="29" t="s">
        <v>163</v>
      </c>
      <c r="E48" s="29" t="s">
        <v>164</v>
      </c>
      <c r="F48" s="31" t="s">
        <v>29</v>
      </c>
      <c r="G48" s="30">
        <v>45758</v>
      </c>
      <c r="H48" s="28" t="s">
        <v>64</v>
      </c>
      <c r="I48" s="28" t="s">
        <v>29</v>
      </c>
      <c r="J48" s="30">
        <v>45761</v>
      </c>
      <c r="K48" s="28" t="s">
        <v>64</v>
      </c>
    </row>
    <row r="49" spans="1:11" ht="66" x14ac:dyDescent="0.25">
      <c r="A49" s="28">
        <v>6</v>
      </c>
      <c r="B49" s="52" t="s">
        <v>70</v>
      </c>
      <c r="C49" s="29" t="s">
        <v>429</v>
      </c>
      <c r="D49" s="29" t="s">
        <v>266</v>
      </c>
      <c r="E49" s="53" t="s">
        <v>329</v>
      </c>
      <c r="F49" s="31" t="s">
        <v>29</v>
      </c>
      <c r="G49" s="30">
        <v>45758</v>
      </c>
      <c r="H49" s="28" t="s">
        <v>64</v>
      </c>
      <c r="I49" s="31" t="s">
        <v>29</v>
      </c>
      <c r="J49" s="30">
        <v>45761</v>
      </c>
      <c r="K49" s="28" t="s">
        <v>64</v>
      </c>
    </row>
    <row r="50" spans="1:11" ht="66" x14ac:dyDescent="0.25">
      <c r="A50" s="28">
        <v>7</v>
      </c>
      <c r="B50" s="52" t="s">
        <v>47</v>
      </c>
      <c r="C50" s="29" t="s">
        <v>429</v>
      </c>
      <c r="D50" s="29" t="s">
        <v>266</v>
      </c>
      <c r="E50" s="53" t="s">
        <v>330</v>
      </c>
      <c r="F50" s="31" t="s">
        <v>29</v>
      </c>
      <c r="G50" s="30">
        <v>45758</v>
      </c>
      <c r="H50" s="28" t="s">
        <v>64</v>
      </c>
      <c r="I50" s="31" t="s">
        <v>29</v>
      </c>
      <c r="J50" s="30">
        <v>45761</v>
      </c>
      <c r="K50" s="28" t="s">
        <v>64</v>
      </c>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3D26B5-6528-4F3E-89CA-C7FE8DA8BEB3}">
  <dimension ref="A1:X54"/>
  <sheetViews>
    <sheetView zoomScale="55" zoomScaleNormal="55" workbookViewId="0">
      <selection activeCell="G43" sqref="G43"/>
    </sheetView>
  </sheetViews>
  <sheetFormatPr defaultRowHeight="15" x14ac:dyDescent="0.25"/>
  <cols>
    <col min="2" max="2" width="63.5703125" bestFit="1" customWidth="1"/>
    <col min="3" max="3" width="22.42578125" customWidth="1"/>
    <col min="4" max="4" width="33.5703125" customWidth="1"/>
    <col min="5" max="5" width="22.5703125" customWidth="1"/>
    <col min="6" max="6" width="11.42578125" customWidth="1"/>
    <col min="7" max="7" width="19.140625" customWidth="1"/>
    <col min="8" max="8" width="12.85546875" customWidth="1"/>
    <col min="9" max="9" width="12.28515625" customWidth="1"/>
    <col min="10" max="10" width="15.7109375" customWidth="1"/>
    <col min="11" max="11" width="13.85546875" customWidth="1"/>
  </cols>
  <sheetData>
    <row r="1" spans="1:24" ht="16.5" x14ac:dyDescent="0.25">
      <c r="A1" s="27" t="s">
        <v>23</v>
      </c>
      <c r="B1" s="111" t="s">
        <v>18</v>
      </c>
      <c r="C1" s="112"/>
      <c r="D1" s="112"/>
      <c r="E1" s="112"/>
      <c r="F1" s="112"/>
      <c r="G1" s="112"/>
      <c r="H1" s="112"/>
      <c r="I1" s="112"/>
      <c r="J1" s="112"/>
      <c r="K1" s="112"/>
      <c r="L1" s="112"/>
      <c r="M1" s="112"/>
      <c r="N1" s="112"/>
      <c r="O1" s="112"/>
      <c r="P1" s="112"/>
      <c r="Q1" s="112"/>
      <c r="R1" s="112"/>
      <c r="S1" s="112"/>
      <c r="T1" s="112"/>
      <c r="U1" s="112"/>
      <c r="V1" s="112"/>
      <c r="W1" s="112"/>
      <c r="X1" s="113"/>
    </row>
    <row r="2" spans="1:24" ht="16.5" x14ac:dyDescent="0.25">
      <c r="A2" s="27" t="s">
        <v>24</v>
      </c>
      <c r="B2" s="114">
        <v>45758</v>
      </c>
      <c r="C2" s="112"/>
      <c r="D2" s="112"/>
      <c r="E2" s="112"/>
      <c r="F2" s="112"/>
      <c r="G2" s="112"/>
      <c r="H2" s="112"/>
      <c r="I2" s="112"/>
      <c r="J2" s="112"/>
      <c r="K2" s="112"/>
      <c r="L2" s="112"/>
      <c r="M2" s="112"/>
      <c r="N2" s="112"/>
      <c r="O2" s="112"/>
      <c r="P2" s="112"/>
      <c r="Q2" s="112"/>
      <c r="R2" s="112"/>
      <c r="S2" s="112"/>
      <c r="T2" s="112"/>
      <c r="U2" s="112"/>
      <c r="V2" s="112"/>
      <c r="W2" s="112"/>
      <c r="X2" s="113"/>
    </row>
    <row r="33" spans="1:16" ht="33" x14ac:dyDescent="0.25">
      <c r="A33" s="32" t="s">
        <v>25</v>
      </c>
      <c r="B33" s="115" t="s">
        <v>18</v>
      </c>
      <c r="C33" s="116"/>
      <c r="D33" s="116"/>
      <c r="E33" s="116"/>
      <c r="F33" s="116"/>
      <c r="G33" s="116"/>
      <c r="H33" s="65"/>
      <c r="I33" s="65"/>
      <c r="J33" s="65"/>
      <c r="K33" s="65"/>
      <c r="L33" s="65"/>
      <c r="M33" s="65"/>
      <c r="N33" s="65"/>
      <c r="O33" s="66"/>
      <c r="P33" s="66"/>
    </row>
    <row r="34" spans="1:16" ht="49.5" x14ac:dyDescent="0.25">
      <c r="A34" s="32" t="s">
        <v>26</v>
      </c>
      <c r="B34" s="115"/>
      <c r="C34" s="116"/>
      <c r="D34" s="116"/>
      <c r="E34" s="116"/>
      <c r="F34" s="116"/>
      <c r="G34" s="116"/>
      <c r="H34" s="65"/>
      <c r="I34" s="65"/>
      <c r="J34" s="65"/>
      <c r="K34" s="65"/>
      <c r="L34" s="65"/>
      <c r="M34" s="65"/>
      <c r="N34" s="65"/>
      <c r="O34" s="66"/>
      <c r="P34" s="66"/>
    </row>
    <row r="35" spans="1:16" ht="16.5" x14ac:dyDescent="0.25">
      <c r="A35" s="32" t="s">
        <v>27</v>
      </c>
      <c r="B35" s="117" t="s">
        <v>52</v>
      </c>
      <c r="C35" s="116"/>
      <c r="D35" s="116"/>
      <c r="E35" s="117"/>
      <c r="F35" s="116"/>
      <c r="G35" s="116"/>
      <c r="H35" s="65"/>
      <c r="I35" s="65"/>
      <c r="J35" s="65"/>
      <c r="K35" s="65"/>
      <c r="L35" s="65"/>
      <c r="M35" s="65"/>
      <c r="N35" s="65"/>
      <c r="O35" s="66"/>
      <c r="P35" s="66"/>
    </row>
    <row r="36" spans="1:16" ht="33" x14ac:dyDescent="0.25">
      <c r="A36" s="32" t="s">
        <v>28</v>
      </c>
      <c r="B36" s="32" t="s">
        <v>29</v>
      </c>
      <c r="C36" s="120" t="s">
        <v>30</v>
      </c>
      <c r="D36" s="116"/>
      <c r="E36" s="33" t="s">
        <v>31</v>
      </c>
      <c r="F36" s="33" t="s">
        <v>32</v>
      </c>
      <c r="G36" s="33" t="s">
        <v>33</v>
      </c>
      <c r="H36" s="67"/>
      <c r="I36" s="67"/>
      <c r="J36" s="67"/>
      <c r="K36" s="67"/>
      <c r="L36" s="67"/>
      <c r="M36" s="67"/>
      <c r="N36" s="67"/>
      <c r="O36" s="66"/>
      <c r="P36" s="66"/>
    </row>
    <row r="37" spans="1:16" ht="33" x14ac:dyDescent="0.25">
      <c r="A37" s="32" t="s">
        <v>34</v>
      </c>
      <c r="B37" s="34">
        <f>COUNTIF(I43:I72,"Pass")</f>
        <v>11</v>
      </c>
      <c r="C37" s="121">
        <f>COUNTIF(F42:F55,"Fail")</f>
        <v>0</v>
      </c>
      <c r="D37" s="116"/>
      <c r="E37" s="35">
        <f>COUNTIF($H:$J,"N/A")</f>
        <v>0</v>
      </c>
      <c r="F37" s="35">
        <f>COUNTIF($H:$J,"Not Run")</f>
        <v>0</v>
      </c>
      <c r="G37" s="34">
        <f>SUM(B37:F37)</f>
        <v>11</v>
      </c>
      <c r="H37" s="67"/>
      <c r="I37" s="67"/>
      <c r="J37" s="67"/>
      <c r="K37" s="67"/>
      <c r="L37" s="67"/>
      <c r="M37" s="67"/>
      <c r="N37" s="67"/>
      <c r="O37" s="66"/>
      <c r="P37" s="66"/>
    </row>
    <row r="38" spans="1:16" ht="33" x14ac:dyDescent="0.25">
      <c r="A38" s="32" t="s">
        <v>35</v>
      </c>
      <c r="B38" s="34">
        <f>COUNTIF($H:$J,"Pass")</f>
        <v>11</v>
      </c>
      <c r="C38" s="121">
        <f>COUNTIF(I42:I55,"Fail")</f>
        <v>0</v>
      </c>
      <c r="D38" s="116"/>
      <c r="E38" s="34">
        <f>COUNTIF($H:$J,"N/A")</f>
        <v>0</v>
      </c>
      <c r="F38" s="35">
        <f>COUNTIF($K:$M,"Not Run")</f>
        <v>0</v>
      </c>
      <c r="G38" s="34">
        <f>SUM(B38:F38)</f>
        <v>11</v>
      </c>
      <c r="H38" s="67"/>
      <c r="I38" s="67"/>
      <c r="J38" s="67"/>
      <c r="K38" s="67"/>
      <c r="L38" s="67"/>
      <c r="M38" s="67"/>
      <c r="N38" s="67"/>
      <c r="O38" s="66"/>
      <c r="P38" s="66"/>
    </row>
    <row r="40" spans="1:16" ht="19.5" x14ac:dyDescent="0.3">
      <c r="A40" s="122" t="s">
        <v>50</v>
      </c>
      <c r="B40" s="122"/>
      <c r="C40" s="122"/>
      <c r="D40" s="122"/>
      <c r="E40" s="122"/>
      <c r="F40" s="122"/>
      <c r="G40" s="122"/>
      <c r="H40" s="122"/>
      <c r="I40" s="122"/>
      <c r="J40" s="122"/>
      <c r="K40" s="122"/>
    </row>
    <row r="41" spans="1:16" ht="17.25" x14ac:dyDescent="0.3">
      <c r="A41" s="118" t="s">
        <v>36</v>
      </c>
      <c r="B41" s="123" t="s">
        <v>37</v>
      </c>
      <c r="C41" s="125" t="s">
        <v>38</v>
      </c>
      <c r="D41" s="125" t="s">
        <v>39</v>
      </c>
      <c r="E41" s="127" t="s">
        <v>40</v>
      </c>
      <c r="F41" s="118" t="s">
        <v>41</v>
      </c>
      <c r="G41" s="119"/>
      <c r="H41" s="119"/>
      <c r="I41" s="119"/>
      <c r="J41" s="119"/>
      <c r="K41" s="119"/>
    </row>
    <row r="42" spans="1:16" ht="17.25" x14ac:dyDescent="0.3">
      <c r="A42" s="119"/>
      <c r="B42" s="124"/>
      <c r="C42" s="126"/>
      <c r="D42" s="126"/>
      <c r="E42" s="128"/>
      <c r="F42" s="118" t="s">
        <v>42</v>
      </c>
      <c r="G42" s="119"/>
      <c r="H42" s="119"/>
      <c r="I42" s="118" t="s">
        <v>43</v>
      </c>
      <c r="J42" s="119"/>
      <c r="K42" s="119"/>
    </row>
    <row r="43" spans="1:16" ht="33" x14ac:dyDescent="0.25">
      <c r="A43" s="119"/>
      <c r="B43" s="124"/>
      <c r="C43" s="126"/>
      <c r="D43" s="126"/>
      <c r="E43" s="128"/>
      <c r="F43" s="38" t="s">
        <v>44</v>
      </c>
      <c r="G43" s="38" t="s">
        <v>45</v>
      </c>
      <c r="H43" s="37" t="s">
        <v>46</v>
      </c>
      <c r="I43" s="38" t="s">
        <v>44</v>
      </c>
      <c r="J43" s="38" t="s">
        <v>45</v>
      </c>
      <c r="K43" s="37" t="s">
        <v>46</v>
      </c>
    </row>
    <row r="44" spans="1:16" ht="49.5" x14ac:dyDescent="0.25">
      <c r="A44" s="28">
        <v>1</v>
      </c>
      <c r="B44" s="51" t="s">
        <v>460</v>
      </c>
      <c r="C44" s="29" t="s">
        <v>48</v>
      </c>
      <c r="D44" s="29" t="s">
        <v>266</v>
      </c>
      <c r="E44" s="29" t="s">
        <v>461</v>
      </c>
      <c r="F44" s="28" t="s">
        <v>29</v>
      </c>
      <c r="G44" s="30">
        <v>45758</v>
      </c>
      <c r="H44" s="28" t="s">
        <v>64</v>
      </c>
      <c r="I44" s="28" t="s">
        <v>29</v>
      </c>
      <c r="J44" s="30">
        <v>45761</v>
      </c>
      <c r="K44" s="28" t="s">
        <v>64</v>
      </c>
    </row>
    <row r="45" spans="1:16" ht="49.5" x14ac:dyDescent="0.25">
      <c r="A45" s="28">
        <v>2</v>
      </c>
      <c r="B45" s="29" t="s">
        <v>434</v>
      </c>
      <c r="C45" s="29" t="s">
        <v>48</v>
      </c>
      <c r="D45" s="29" t="s">
        <v>266</v>
      </c>
      <c r="E45" s="29" t="s">
        <v>435</v>
      </c>
      <c r="F45" s="28" t="s">
        <v>29</v>
      </c>
      <c r="G45" s="30">
        <v>45759</v>
      </c>
      <c r="H45" s="28" t="s">
        <v>64</v>
      </c>
      <c r="I45" s="28" t="s">
        <v>29</v>
      </c>
      <c r="J45" s="30">
        <v>45761</v>
      </c>
      <c r="K45" s="28" t="s">
        <v>64</v>
      </c>
    </row>
    <row r="46" spans="1:16" ht="49.5" x14ac:dyDescent="0.25">
      <c r="A46" s="28">
        <v>3</v>
      </c>
      <c r="B46" s="29" t="s">
        <v>436</v>
      </c>
      <c r="C46" s="70" t="s">
        <v>437</v>
      </c>
      <c r="D46" s="29" t="s">
        <v>266</v>
      </c>
      <c r="E46" s="29" t="s">
        <v>438</v>
      </c>
      <c r="F46" s="28" t="s">
        <v>29</v>
      </c>
      <c r="G46" s="30">
        <v>45760</v>
      </c>
      <c r="H46" s="28" t="s">
        <v>64</v>
      </c>
      <c r="I46" s="28" t="s">
        <v>29</v>
      </c>
      <c r="J46" s="30">
        <v>45761</v>
      </c>
      <c r="K46" s="28" t="s">
        <v>64</v>
      </c>
    </row>
    <row r="47" spans="1:16" ht="82.5" x14ac:dyDescent="0.25">
      <c r="A47" s="28">
        <v>4</v>
      </c>
      <c r="B47" s="29" t="s">
        <v>439</v>
      </c>
      <c r="C47" s="70" t="s">
        <v>440</v>
      </c>
      <c r="D47" s="29" t="s">
        <v>441</v>
      </c>
      <c r="E47" s="29" t="s">
        <v>442</v>
      </c>
      <c r="F47" s="28" t="s">
        <v>29</v>
      </c>
      <c r="G47" s="30">
        <v>45761</v>
      </c>
      <c r="H47" s="28" t="s">
        <v>64</v>
      </c>
      <c r="I47" s="28" t="s">
        <v>29</v>
      </c>
      <c r="J47" s="30">
        <v>45761</v>
      </c>
      <c r="K47" s="28" t="s">
        <v>64</v>
      </c>
    </row>
    <row r="48" spans="1:16" ht="82.5" x14ac:dyDescent="0.25">
      <c r="A48" s="28">
        <v>5</v>
      </c>
      <c r="B48" s="29" t="s">
        <v>443</v>
      </c>
      <c r="C48" s="70" t="s">
        <v>444</v>
      </c>
      <c r="D48" s="29" t="s">
        <v>445</v>
      </c>
      <c r="E48" s="29" t="s">
        <v>446</v>
      </c>
      <c r="F48" s="28" t="s">
        <v>29</v>
      </c>
      <c r="G48" s="30">
        <v>45762</v>
      </c>
      <c r="H48" s="28" t="s">
        <v>64</v>
      </c>
      <c r="I48" s="28" t="s">
        <v>29</v>
      </c>
      <c r="J48" s="30">
        <v>45761</v>
      </c>
      <c r="K48" s="28" t="s">
        <v>64</v>
      </c>
    </row>
    <row r="49" spans="1:11" ht="115.5" x14ac:dyDescent="0.25">
      <c r="A49" s="28">
        <v>6</v>
      </c>
      <c r="B49" s="29" t="s">
        <v>447</v>
      </c>
      <c r="C49" s="70" t="s">
        <v>448</v>
      </c>
      <c r="D49" s="29" t="s">
        <v>449</v>
      </c>
      <c r="E49" s="29" t="s">
        <v>450</v>
      </c>
      <c r="F49" s="28" t="s">
        <v>29</v>
      </c>
      <c r="G49" s="30">
        <v>45763</v>
      </c>
      <c r="H49" s="28" t="s">
        <v>64</v>
      </c>
      <c r="I49" s="28" t="s">
        <v>29</v>
      </c>
      <c r="J49" s="30">
        <v>45761</v>
      </c>
      <c r="K49" s="28" t="s">
        <v>64</v>
      </c>
    </row>
    <row r="50" spans="1:11" ht="82.5" x14ac:dyDescent="0.25">
      <c r="A50" s="28">
        <v>7</v>
      </c>
      <c r="B50" s="29" t="s">
        <v>451</v>
      </c>
      <c r="C50" s="70" t="s">
        <v>452</v>
      </c>
      <c r="D50" s="29" t="s">
        <v>453</v>
      </c>
      <c r="E50" s="29" t="s">
        <v>465</v>
      </c>
      <c r="F50" s="28" t="s">
        <v>29</v>
      </c>
      <c r="G50" s="30">
        <v>45764</v>
      </c>
      <c r="H50" s="28" t="s">
        <v>64</v>
      </c>
      <c r="I50" s="28" t="s">
        <v>29</v>
      </c>
      <c r="J50" s="30">
        <v>45761</v>
      </c>
      <c r="K50" s="28" t="s">
        <v>64</v>
      </c>
    </row>
    <row r="51" spans="1:11" ht="66" x14ac:dyDescent="0.25">
      <c r="A51" s="28">
        <v>8</v>
      </c>
      <c r="B51" s="64" t="s">
        <v>454</v>
      </c>
      <c r="C51" s="70" t="s">
        <v>452</v>
      </c>
      <c r="D51" s="29" t="s">
        <v>455</v>
      </c>
      <c r="E51" s="53" t="s">
        <v>456</v>
      </c>
      <c r="F51" s="28" t="s">
        <v>29</v>
      </c>
      <c r="G51" s="30">
        <v>45765</v>
      </c>
      <c r="H51" s="28" t="s">
        <v>64</v>
      </c>
      <c r="I51" s="28" t="s">
        <v>29</v>
      </c>
      <c r="J51" s="30">
        <v>45761</v>
      </c>
      <c r="K51" s="28" t="s">
        <v>64</v>
      </c>
    </row>
    <row r="52" spans="1:11" ht="82.5" x14ac:dyDescent="0.25">
      <c r="A52" s="54">
        <v>9</v>
      </c>
      <c r="B52" s="71" t="s">
        <v>457</v>
      </c>
      <c r="C52" s="72" t="s">
        <v>458</v>
      </c>
      <c r="D52" s="59" t="s">
        <v>453</v>
      </c>
      <c r="E52" s="73" t="s">
        <v>459</v>
      </c>
      <c r="F52" s="54" t="s">
        <v>29</v>
      </c>
      <c r="G52" s="30">
        <v>45766</v>
      </c>
      <c r="H52" s="54" t="s">
        <v>64</v>
      </c>
      <c r="I52" s="54" t="s">
        <v>29</v>
      </c>
      <c r="J52" s="60">
        <v>45761</v>
      </c>
      <c r="K52" s="54" t="s">
        <v>64</v>
      </c>
    </row>
    <row r="53" spans="1:11" ht="66" x14ac:dyDescent="0.25">
      <c r="A53" s="28">
        <v>10</v>
      </c>
      <c r="B53" s="46" t="s">
        <v>70</v>
      </c>
      <c r="C53" s="74" t="s">
        <v>462</v>
      </c>
      <c r="D53" s="74" t="s">
        <v>266</v>
      </c>
      <c r="E53" s="74" t="s">
        <v>463</v>
      </c>
      <c r="F53" s="28" t="s">
        <v>29</v>
      </c>
      <c r="G53" s="30">
        <v>45767</v>
      </c>
      <c r="H53" s="28" t="s">
        <v>64</v>
      </c>
      <c r="I53" s="28" t="s">
        <v>29</v>
      </c>
      <c r="J53" s="30">
        <v>45761</v>
      </c>
      <c r="K53" s="28" t="s">
        <v>64</v>
      </c>
    </row>
    <row r="54" spans="1:11" ht="66" x14ac:dyDescent="0.25">
      <c r="A54" s="28">
        <v>11</v>
      </c>
      <c r="B54" s="46" t="s">
        <v>47</v>
      </c>
      <c r="C54" s="74" t="s">
        <v>462</v>
      </c>
      <c r="D54" s="74" t="s">
        <v>266</v>
      </c>
      <c r="E54" s="74" t="s">
        <v>464</v>
      </c>
      <c r="F54" s="28" t="s">
        <v>29</v>
      </c>
      <c r="G54" s="30">
        <v>45768</v>
      </c>
      <c r="H54" s="28" t="s">
        <v>64</v>
      </c>
      <c r="I54" s="28" t="s">
        <v>29</v>
      </c>
      <c r="J54" s="30">
        <v>45761</v>
      </c>
      <c r="K54" s="28" t="s">
        <v>64</v>
      </c>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dataValidations count="1">
    <dataValidation type="list" allowBlank="1" showErrorMessage="1" sqref="I48:I52" xr:uid="{A3202071-9597-411D-A03C-1DF1AAF3F829}">
      <formula1>$B$21:$D$21</formula1>
    </dataValidation>
  </dataValidation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BCB14E-8075-4E6E-99EC-2FCEDEE85DAB}">
  <dimension ref="A1:X94"/>
  <sheetViews>
    <sheetView topLeftCell="A40" zoomScale="55" zoomScaleNormal="55" workbookViewId="0">
      <selection activeCell="G37" sqref="G37:G38"/>
    </sheetView>
  </sheetViews>
  <sheetFormatPr defaultRowHeight="15" x14ac:dyDescent="0.25"/>
  <cols>
    <col min="2" max="2" width="63.5703125" bestFit="1" customWidth="1"/>
    <col min="3" max="3" width="22.42578125" customWidth="1"/>
    <col min="4" max="4" width="33.5703125" customWidth="1"/>
    <col min="5" max="5" width="22.5703125" customWidth="1"/>
    <col min="6" max="6" width="11.42578125" customWidth="1"/>
    <col min="7" max="7" width="19.140625" customWidth="1"/>
    <col min="8" max="8" width="12.85546875" customWidth="1"/>
    <col min="9" max="9" width="12.28515625" customWidth="1"/>
    <col min="10" max="10" width="15.7109375" customWidth="1"/>
    <col min="11" max="11" width="13.85546875" customWidth="1"/>
  </cols>
  <sheetData>
    <row r="1" spans="1:24" ht="16.5" x14ac:dyDescent="0.25">
      <c r="A1" s="27" t="s">
        <v>23</v>
      </c>
      <c r="B1" s="111" t="s">
        <v>57</v>
      </c>
      <c r="C1" s="112"/>
      <c r="D1" s="112"/>
      <c r="E1" s="112"/>
      <c r="F1" s="112"/>
      <c r="G1" s="112"/>
      <c r="H1" s="112"/>
      <c r="I1" s="112"/>
      <c r="J1" s="112"/>
      <c r="K1" s="112"/>
      <c r="L1" s="112"/>
      <c r="M1" s="112"/>
      <c r="N1" s="112"/>
      <c r="O1" s="112"/>
      <c r="P1" s="112"/>
      <c r="Q1" s="112"/>
      <c r="R1" s="112"/>
      <c r="S1" s="112"/>
      <c r="T1" s="112"/>
      <c r="U1" s="112"/>
      <c r="V1" s="112"/>
      <c r="W1" s="112"/>
      <c r="X1" s="113"/>
    </row>
    <row r="2" spans="1:24" ht="16.5" x14ac:dyDescent="0.25">
      <c r="A2" s="27" t="s">
        <v>24</v>
      </c>
      <c r="B2" s="114">
        <v>45758</v>
      </c>
      <c r="C2" s="112"/>
      <c r="D2" s="112"/>
      <c r="E2" s="112"/>
      <c r="F2" s="112"/>
      <c r="G2" s="112"/>
      <c r="H2" s="112"/>
      <c r="I2" s="112"/>
      <c r="J2" s="112"/>
      <c r="K2" s="112"/>
      <c r="L2" s="112"/>
      <c r="M2" s="112"/>
      <c r="N2" s="112"/>
      <c r="O2" s="112"/>
      <c r="P2" s="112"/>
      <c r="Q2" s="112"/>
      <c r="R2" s="112"/>
      <c r="S2" s="112"/>
      <c r="T2" s="112"/>
      <c r="U2" s="112"/>
      <c r="V2" s="112"/>
      <c r="W2" s="112"/>
      <c r="X2" s="113"/>
    </row>
    <row r="33" spans="1:16" ht="33" x14ac:dyDescent="0.25">
      <c r="A33" s="32" t="s">
        <v>25</v>
      </c>
      <c r="B33" s="115" t="s">
        <v>57</v>
      </c>
      <c r="C33" s="116"/>
      <c r="D33" s="116"/>
      <c r="E33" s="116"/>
      <c r="F33" s="116"/>
      <c r="G33" s="116"/>
      <c r="H33" s="65"/>
      <c r="I33" s="65"/>
      <c r="J33" s="65"/>
      <c r="K33" s="65"/>
      <c r="L33" s="65"/>
      <c r="M33" s="65"/>
      <c r="N33" s="65"/>
      <c r="O33" s="66"/>
      <c r="P33" s="66"/>
    </row>
    <row r="34" spans="1:16" ht="49.5" x14ac:dyDescent="0.25">
      <c r="A34" s="32" t="s">
        <v>26</v>
      </c>
      <c r="B34" s="115"/>
      <c r="C34" s="116"/>
      <c r="D34" s="116"/>
      <c r="E34" s="116"/>
      <c r="F34" s="116"/>
      <c r="G34" s="116"/>
      <c r="H34" s="65"/>
      <c r="I34" s="65"/>
      <c r="J34" s="65"/>
      <c r="K34" s="65"/>
      <c r="L34" s="65"/>
      <c r="M34" s="65"/>
      <c r="N34" s="65"/>
      <c r="O34" s="66"/>
      <c r="P34" s="66"/>
    </row>
    <row r="35" spans="1:16" ht="16.5" x14ac:dyDescent="0.25">
      <c r="A35" s="32" t="s">
        <v>27</v>
      </c>
      <c r="B35" s="117" t="s">
        <v>52</v>
      </c>
      <c r="C35" s="116"/>
      <c r="D35" s="116"/>
      <c r="E35" s="117"/>
      <c r="F35" s="116"/>
      <c r="G35" s="116"/>
      <c r="H35" s="65"/>
      <c r="I35" s="65"/>
      <c r="J35" s="65"/>
      <c r="K35" s="65"/>
      <c r="L35" s="65"/>
      <c r="M35" s="65"/>
      <c r="N35" s="65"/>
      <c r="O35" s="66"/>
      <c r="P35" s="66"/>
    </row>
    <row r="36" spans="1:16" ht="33" x14ac:dyDescent="0.25">
      <c r="A36" s="32" t="s">
        <v>28</v>
      </c>
      <c r="B36" s="32" t="s">
        <v>29</v>
      </c>
      <c r="C36" s="120" t="s">
        <v>30</v>
      </c>
      <c r="D36" s="116"/>
      <c r="E36" s="33" t="s">
        <v>31</v>
      </c>
      <c r="F36" s="33" t="s">
        <v>32</v>
      </c>
      <c r="G36" s="33" t="s">
        <v>33</v>
      </c>
      <c r="H36" s="67"/>
      <c r="I36" s="67"/>
      <c r="J36" s="67"/>
      <c r="K36" s="67"/>
      <c r="L36" s="67"/>
      <c r="M36" s="67"/>
      <c r="N36" s="67"/>
      <c r="O36" s="66"/>
      <c r="P36" s="66"/>
    </row>
    <row r="37" spans="1:16" ht="33" x14ac:dyDescent="0.25">
      <c r="A37" s="32" t="s">
        <v>34</v>
      </c>
      <c r="B37" s="34">
        <f>COUNTIF(I43:I79,"Pass")</f>
        <v>14</v>
      </c>
      <c r="C37" s="121">
        <f>COUNTIF(F42:F62,"Fail")</f>
        <v>0</v>
      </c>
      <c r="D37" s="116"/>
      <c r="E37" s="35">
        <f>COUNTIF($H:$J,"N/A")</f>
        <v>0</v>
      </c>
      <c r="F37" s="35">
        <f>COUNTIF($H:$J,"Not Run")</f>
        <v>0</v>
      </c>
      <c r="G37" s="34">
        <f>SUM(B37:F37)</f>
        <v>14</v>
      </c>
      <c r="H37" s="67"/>
      <c r="I37" s="67"/>
      <c r="J37" s="67"/>
      <c r="K37" s="67"/>
      <c r="L37" s="67"/>
      <c r="M37" s="67"/>
      <c r="N37" s="67"/>
      <c r="O37" s="66"/>
      <c r="P37" s="66"/>
    </row>
    <row r="38" spans="1:16" ht="33" x14ac:dyDescent="0.25">
      <c r="A38" s="32" t="s">
        <v>35</v>
      </c>
      <c r="B38" s="34">
        <f>COUNTIF($H:$J,"Pass")</f>
        <v>14</v>
      </c>
      <c r="C38" s="121">
        <f>COUNTIF(I42:I62,"Fail")</f>
        <v>0</v>
      </c>
      <c r="D38" s="116"/>
      <c r="E38" s="34">
        <f>COUNTIF($H:$J,"N/A")</f>
        <v>0</v>
      </c>
      <c r="F38" s="35">
        <f>COUNTIF($K:$M,"Not Run")</f>
        <v>0</v>
      </c>
      <c r="G38" s="34">
        <f>SUM(B38:F38)</f>
        <v>14</v>
      </c>
      <c r="H38" s="67"/>
      <c r="I38" s="67"/>
      <c r="J38" s="67"/>
      <c r="K38" s="67"/>
      <c r="L38" s="67"/>
      <c r="M38" s="67"/>
      <c r="N38" s="67"/>
      <c r="O38" s="66"/>
      <c r="P38" s="66"/>
    </row>
    <row r="40" spans="1:16" ht="19.5" x14ac:dyDescent="0.3">
      <c r="A40" s="122" t="s">
        <v>50</v>
      </c>
      <c r="B40" s="122"/>
      <c r="C40" s="122"/>
      <c r="D40" s="122"/>
      <c r="E40" s="122"/>
      <c r="F40" s="122"/>
      <c r="G40" s="122"/>
      <c r="H40" s="122"/>
      <c r="I40" s="122"/>
      <c r="J40" s="122"/>
      <c r="K40" s="122"/>
    </row>
    <row r="41" spans="1:16" ht="17.25" x14ac:dyDescent="0.3">
      <c r="A41" s="118" t="s">
        <v>36</v>
      </c>
      <c r="B41" s="123" t="s">
        <v>37</v>
      </c>
      <c r="C41" s="125" t="s">
        <v>38</v>
      </c>
      <c r="D41" s="125" t="s">
        <v>39</v>
      </c>
      <c r="E41" s="127" t="s">
        <v>40</v>
      </c>
      <c r="F41" s="118" t="s">
        <v>41</v>
      </c>
      <c r="G41" s="119"/>
      <c r="H41" s="119"/>
      <c r="I41" s="119"/>
      <c r="J41" s="119"/>
      <c r="K41" s="119"/>
    </row>
    <row r="42" spans="1:16" ht="17.25" x14ac:dyDescent="0.3">
      <c r="A42" s="119"/>
      <c r="B42" s="124"/>
      <c r="C42" s="126"/>
      <c r="D42" s="126"/>
      <c r="E42" s="128"/>
      <c r="F42" s="118" t="s">
        <v>42</v>
      </c>
      <c r="G42" s="119"/>
      <c r="H42" s="119"/>
      <c r="I42" s="118" t="s">
        <v>43</v>
      </c>
      <c r="J42" s="119"/>
      <c r="K42" s="119"/>
    </row>
    <row r="43" spans="1:16" ht="33" x14ac:dyDescent="0.25">
      <c r="A43" s="119"/>
      <c r="B43" s="124"/>
      <c r="C43" s="126"/>
      <c r="D43" s="126"/>
      <c r="E43" s="128"/>
      <c r="F43" s="38" t="s">
        <v>44</v>
      </c>
      <c r="G43" s="38" t="s">
        <v>45</v>
      </c>
      <c r="H43" s="37" t="s">
        <v>46</v>
      </c>
      <c r="I43" s="38" t="s">
        <v>44</v>
      </c>
      <c r="J43" s="38" t="s">
        <v>45</v>
      </c>
      <c r="K43" s="37" t="s">
        <v>46</v>
      </c>
    </row>
    <row r="44" spans="1:16" ht="49.5" x14ac:dyDescent="0.25">
      <c r="A44" s="28">
        <v>1</v>
      </c>
      <c r="B44" s="51" t="s">
        <v>208</v>
      </c>
      <c r="C44" s="29" t="s">
        <v>48</v>
      </c>
      <c r="D44" s="29" t="s">
        <v>266</v>
      </c>
      <c r="E44" s="29" t="s">
        <v>223</v>
      </c>
      <c r="F44" s="28" t="s">
        <v>29</v>
      </c>
      <c r="G44" s="30">
        <v>45758</v>
      </c>
      <c r="H44" s="28" t="s">
        <v>64</v>
      </c>
      <c r="I44" s="28" t="s">
        <v>29</v>
      </c>
      <c r="J44" s="30">
        <v>45762</v>
      </c>
      <c r="K44" s="28" t="s">
        <v>64</v>
      </c>
    </row>
    <row r="45" spans="1:16" ht="49.5" x14ac:dyDescent="0.25">
      <c r="A45" s="28">
        <v>2</v>
      </c>
      <c r="B45" s="29" t="s">
        <v>210</v>
      </c>
      <c r="C45" s="29" t="s">
        <v>48</v>
      </c>
      <c r="D45" s="29" t="s">
        <v>266</v>
      </c>
      <c r="E45" s="29" t="s">
        <v>211</v>
      </c>
      <c r="F45" s="31" t="s">
        <v>29</v>
      </c>
      <c r="G45" s="30">
        <v>45758</v>
      </c>
      <c r="H45" s="28" t="s">
        <v>64</v>
      </c>
      <c r="I45" s="28" t="s">
        <v>29</v>
      </c>
      <c r="J45" s="30">
        <v>45762</v>
      </c>
      <c r="K45" s="28" t="s">
        <v>64</v>
      </c>
    </row>
    <row r="46" spans="1:16" ht="49.5" x14ac:dyDescent="0.25">
      <c r="A46" s="28">
        <v>3</v>
      </c>
      <c r="B46" s="29" t="s">
        <v>212</v>
      </c>
      <c r="C46" s="29" t="s">
        <v>48</v>
      </c>
      <c r="D46" s="29" t="s">
        <v>266</v>
      </c>
      <c r="E46" s="29" t="s">
        <v>213</v>
      </c>
      <c r="F46" s="31" t="s">
        <v>29</v>
      </c>
      <c r="G46" s="30">
        <v>45758</v>
      </c>
      <c r="H46" s="28" t="s">
        <v>64</v>
      </c>
      <c r="I46" s="28" t="s">
        <v>29</v>
      </c>
      <c r="J46" s="30">
        <v>45762</v>
      </c>
      <c r="K46" s="28" t="s">
        <v>64</v>
      </c>
    </row>
    <row r="47" spans="1:16" ht="49.5" x14ac:dyDescent="0.25">
      <c r="A47" s="28">
        <v>4</v>
      </c>
      <c r="B47" s="29" t="s">
        <v>214</v>
      </c>
      <c r="C47" s="29" t="s">
        <v>48</v>
      </c>
      <c r="D47" s="29" t="s">
        <v>266</v>
      </c>
      <c r="E47" s="29" t="s">
        <v>215</v>
      </c>
      <c r="F47" s="31" t="s">
        <v>29</v>
      </c>
      <c r="G47" s="30">
        <v>45758</v>
      </c>
      <c r="H47" s="28" t="s">
        <v>64</v>
      </c>
      <c r="I47" s="28" t="s">
        <v>29</v>
      </c>
      <c r="J47" s="30">
        <v>45762</v>
      </c>
      <c r="K47" s="28" t="s">
        <v>64</v>
      </c>
    </row>
    <row r="48" spans="1:16" ht="49.5" x14ac:dyDescent="0.25">
      <c r="A48" s="28">
        <v>5</v>
      </c>
      <c r="B48" s="29" t="s">
        <v>216</v>
      </c>
      <c r="C48" s="29" t="s">
        <v>48</v>
      </c>
      <c r="D48" s="29" t="s">
        <v>266</v>
      </c>
      <c r="E48" s="29" t="s">
        <v>217</v>
      </c>
      <c r="F48" s="31" t="s">
        <v>29</v>
      </c>
      <c r="G48" s="30">
        <v>45758</v>
      </c>
      <c r="H48" s="28" t="s">
        <v>64</v>
      </c>
      <c r="I48" s="28" t="s">
        <v>29</v>
      </c>
      <c r="J48" s="30">
        <v>45762</v>
      </c>
      <c r="K48" s="28" t="s">
        <v>64</v>
      </c>
    </row>
    <row r="49" spans="1:11" ht="49.5" x14ac:dyDescent="0.25">
      <c r="A49" s="28">
        <v>6</v>
      </c>
      <c r="B49" s="29" t="s">
        <v>345</v>
      </c>
      <c r="C49" s="29" t="s">
        <v>48</v>
      </c>
      <c r="D49" s="29" t="s">
        <v>266</v>
      </c>
      <c r="E49" s="29" t="s">
        <v>218</v>
      </c>
      <c r="F49" s="31" t="s">
        <v>29</v>
      </c>
      <c r="G49" s="30">
        <v>45758</v>
      </c>
      <c r="H49" s="28" t="s">
        <v>64</v>
      </c>
      <c r="I49" s="31" t="s">
        <v>29</v>
      </c>
      <c r="J49" s="30">
        <v>45762</v>
      </c>
      <c r="K49" s="28" t="s">
        <v>64</v>
      </c>
    </row>
    <row r="50" spans="1:11" ht="49.5" x14ac:dyDescent="0.25">
      <c r="A50" s="28">
        <v>7</v>
      </c>
      <c r="B50" s="29" t="s">
        <v>219</v>
      </c>
      <c r="C50" s="29" t="s">
        <v>48</v>
      </c>
      <c r="D50" s="29" t="s">
        <v>266</v>
      </c>
      <c r="E50" s="29" t="s">
        <v>220</v>
      </c>
      <c r="F50" s="31" t="s">
        <v>29</v>
      </c>
      <c r="G50" s="30">
        <v>45758</v>
      </c>
      <c r="H50" s="28" t="s">
        <v>64</v>
      </c>
      <c r="I50" s="31" t="s">
        <v>29</v>
      </c>
      <c r="J50" s="30">
        <v>45762</v>
      </c>
      <c r="K50" s="28" t="s">
        <v>64</v>
      </c>
    </row>
    <row r="51" spans="1:11" ht="82.5" x14ac:dyDescent="0.25">
      <c r="A51" s="28">
        <v>8</v>
      </c>
      <c r="B51" s="29" t="s">
        <v>221</v>
      </c>
      <c r="C51" s="29" t="s">
        <v>222</v>
      </c>
      <c r="D51" s="29" t="s">
        <v>266</v>
      </c>
      <c r="E51" s="29" t="s">
        <v>223</v>
      </c>
      <c r="F51" s="31" t="s">
        <v>29</v>
      </c>
      <c r="G51" s="30">
        <v>45758</v>
      </c>
      <c r="H51" s="28" t="s">
        <v>64</v>
      </c>
      <c r="I51" s="31" t="s">
        <v>29</v>
      </c>
      <c r="J51" s="30">
        <v>45762</v>
      </c>
      <c r="K51" s="28" t="s">
        <v>64</v>
      </c>
    </row>
    <row r="52" spans="1:11" ht="82.5" x14ac:dyDescent="0.25">
      <c r="A52" s="28">
        <v>9</v>
      </c>
      <c r="B52" s="29" t="s">
        <v>344</v>
      </c>
      <c r="C52" s="29" t="s">
        <v>224</v>
      </c>
      <c r="D52" s="29" t="s">
        <v>266</v>
      </c>
      <c r="E52" s="29" t="s">
        <v>226</v>
      </c>
      <c r="F52" s="31" t="s">
        <v>29</v>
      </c>
      <c r="G52" s="30">
        <v>45758</v>
      </c>
      <c r="H52" s="28" t="s">
        <v>64</v>
      </c>
      <c r="I52" s="31" t="s">
        <v>29</v>
      </c>
      <c r="J52" s="30">
        <v>45762</v>
      </c>
      <c r="K52" s="28" t="s">
        <v>64</v>
      </c>
    </row>
    <row r="53" spans="1:11" ht="82.5" x14ac:dyDescent="0.25">
      <c r="A53" s="28">
        <v>10</v>
      </c>
      <c r="B53" s="29" t="s">
        <v>343</v>
      </c>
      <c r="C53" s="29" t="s">
        <v>224</v>
      </c>
      <c r="D53" s="29" t="s">
        <v>266</v>
      </c>
      <c r="E53" s="29" t="s">
        <v>225</v>
      </c>
      <c r="F53" s="31" t="s">
        <v>29</v>
      </c>
      <c r="G53" s="30">
        <v>45758</v>
      </c>
      <c r="H53" s="28" t="s">
        <v>64</v>
      </c>
      <c r="I53" s="31" t="s">
        <v>29</v>
      </c>
      <c r="J53" s="30">
        <v>45762</v>
      </c>
      <c r="K53" s="28" t="s">
        <v>64</v>
      </c>
    </row>
    <row r="54" spans="1:11" ht="82.5" x14ac:dyDescent="0.25">
      <c r="A54" s="28">
        <v>11</v>
      </c>
      <c r="B54" s="63" t="s">
        <v>227</v>
      </c>
      <c r="C54" s="29" t="s">
        <v>228</v>
      </c>
      <c r="D54" s="29" t="s">
        <v>266</v>
      </c>
      <c r="E54" s="29" t="s">
        <v>229</v>
      </c>
      <c r="F54" s="31" t="s">
        <v>29</v>
      </c>
      <c r="G54" s="30">
        <v>45758</v>
      </c>
      <c r="H54" s="28" t="s">
        <v>64</v>
      </c>
      <c r="I54" s="28" t="s">
        <v>29</v>
      </c>
      <c r="J54" s="30">
        <v>45762</v>
      </c>
      <c r="K54" s="28" t="s">
        <v>64</v>
      </c>
    </row>
    <row r="55" spans="1:11" ht="82.5" x14ac:dyDescent="0.25">
      <c r="A55" s="28">
        <v>12</v>
      </c>
      <c r="B55" s="29" t="s">
        <v>230</v>
      </c>
      <c r="C55" s="29" t="s">
        <v>231</v>
      </c>
      <c r="D55" s="29" t="s">
        <v>266</v>
      </c>
      <c r="E55" s="29" t="s">
        <v>232</v>
      </c>
      <c r="F55" s="31" t="s">
        <v>29</v>
      </c>
      <c r="G55" s="30">
        <v>45758</v>
      </c>
      <c r="H55" s="28" t="s">
        <v>64</v>
      </c>
      <c r="I55" s="28" t="s">
        <v>29</v>
      </c>
      <c r="J55" s="30">
        <v>45762</v>
      </c>
      <c r="K55" s="28" t="s">
        <v>64</v>
      </c>
    </row>
    <row r="56" spans="1:11" ht="66" x14ac:dyDescent="0.25">
      <c r="A56" s="28">
        <v>13</v>
      </c>
      <c r="B56" s="52" t="s">
        <v>70</v>
      </c>
      <c r="C56" s="29" t="s">
        <v>233</v>
      </c>
      <c r="D56" s="29" t="s">
        <v>266</v>
      </c>
      <c r="E56" s="53" t="s">
        <v>234</v>
      </c>
      <c r="F56" s="31" t="s">
        <v>29</v>
      </c>
      <c r="G56" s="30">
        <v>45758</v>
      </c>
      <c r="H56" s="28" t="s">
        <v>64</v>
      </c>
      <c r="I56" s="31" t="s">
        <v>29</v>
      </c>
      <c r="J56" s="30">
        <v>45762</v>
      </c>
      <c r="K56" s="28" t="s">
        <v>64</v>
      </c>
    </row>
    <row r="57" spans="1:11" ht="66" x14ac:dyDescent="0.25">
      <c r="A57" s="28">
        <v>14</v>
      </c>
      <c r="B57" s="52" t="s">
        <v>47</v>
      </c>
      <c r="C57" s="29" t="s">
        <v>233</v>
      </c>
      <c r="D57" s="29" t="s">
        <v>266</v>
      </c>
      <c r="E57" s="53" t="s">
        <v>235</v>
      </c>
      <c r="F57" s="31" t="s">
        <v>29</v>
      </c>
      <c r="G57" s="30">
        <v>45758</v>
      </c>
      <c r="H57" s="28" t="s">
        <v>64</v>
      </c>
      <c r="I57" s="31" t="s">
        <v>29</v>
      </c>
      <c r="J57" s="30">
        <v>45762</v>
      </c>
      <c r="K57" s="28" t="s">
        <v>64</v>
      </c>
    </row>
    <row r="70" spans="1:1" ht="16.5" x14ac:dyDescent="0.25">
      <c r="A70" s="28"/>
    </row>
    <row r="94" spans="1:1" ht="16.5" x14ac:dyDescent="0.25">
      <c r="A94" s="54"/>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370876-AD9A-40D0-B515-44EAE1227590}">
  <dimension ref="A1:X51"/>
  <sheetViews>
    <sheetView topLeftCell="A34" zoomScale="55" zoomScaleNormal="55" workbookViewId="0">
      <selection activeCell="G37" sqref="G37:G38"/>
    </sheetView>
  </sheetViews>
  <sheetFormatPr defaultRowHeight="15" x14ac:dyDescent="0.25"/>
  <cols>
    <col min="2" max="2" width="63.5703125" bestFit="1" customWidth="1"/>
    <col min="3" max="3" width="22.42578125" customWidth="1"/>
    <col min="4" max="4" width="33.5703125" customWidth="1"/>
    <col min="5" max="5" width="22.5703125" customWidth="1"/>
    <col min="6" max="6" width="11.42578125" customWidth="1"/>
    <col min="7" max="7" width="19.140625" customWidth="1"/>
    <col min="8" max="8" width="12.85546875" customWidth="1"/>
    <col min="9" max="9" width="12.28515625" customWidth="1"/>
    <col min="10" max="10" width="15.7109375" customWidth="1"/>
    <col min="11" max="11" width="13.85546875" customWidth="1"/>
  </cols>
  <sheetData>
    <row r="1" spans="1:24" ht="16.5" x14ac:dyDescent="0.25">
      <c r="A1" s="27" t="s">
        <v>23</v>
      </c>
      <c r="B1" s="111" t="s">
        <v>58</v>
      </c>
      <c r="C1" s="112"/>
      <c r="D1" s="112"/>
      <c r="E1" s="112"/>
      <c r="F1" s="112"/>
      <c r="G1" s="112"/>
      <c r="H1" s="112"/>
      <c r="I1" s="112"/>
      <c r="J1" s="112"/>
      <c r="K1" s="112"/>
      <c r="L1" s="112"/>
      <c r="M1" s="112"/>
      <c r="N1" s="112"/>
      <c r="O1" s="112"/>
      <c r="P1" s="112"/>
      <c r="Q1" s="112"/>
      <c r="R1" s="112"/>
      <c r="S1" s="112"/>
      <c r="T1" s="112"/>
      <c r="U1" s="112"/>
      <c r="V1" s="112"/>
      <c r="W1" s="112"/>
      <c r="X1" s="113"/>
    </row>
    <row r="2" spans="1:24" ht="16.5" x14ac:dyDescent="0.25">
      <c r="A2" s="27" t="s">
        <v>24</v>
      </c>
      <c r="B2" s="114">
        <v>45758</v>
      </c>
      <c r="C2" s="112"/>
      <c r="D2" s="112"/>
      <c r="E2" s="112"/>
      <c r="F2" s="112"/>
      <c r="G2" s="112"/>
      <c r="H2" s="112"/>
      <c r="I2" s="112"/>
      <c r="J2" s="112"/>
      <c r="K2" s="112"/>
      <c r="L2" s="112"/>
      <c r="M2" s="112"/>
      <c r="N2" s="112"/>
      <c r="O2" s="112"/>
      <c r="P2" s="112"/>
      <c r="Q2" s="112"/>
      <c r="R2" s="112"/>
      <c r="S2" s="112"/>
      <c r="T2" s="112"/>
      <c r="U2" s="112"/>
      <c r="V2" s="112"/>
      <c r="W2" s="112"/>
      <c r="X2" s="113"/>
    </row>
    <row r="33" spans="1:16" ht="33" x14ac:dyDescent="0.25">
      <c r="A33" s="32" t="s">
        <v>25</v>
      </c>
      <c r="B33" s="115" t="s">
        <v>58</v>
      </c>
      <c r="C33" s="116"/>
      <c r="D33" s="116"/>
      <c r="E33" s="116"/>
      <c r="F33" s="116"/>
      <c r="G33" s="116"/>
      <c r="H33" s="65"/>
      <c r="I33" s="65"/>
      <c r="J33" s="65"/>
      <c r="K33" s="65"/>
      <c r="L33" s="65"/>
      <c r="M33" s="65"/>
      <c r="N33" s="65"/>
      <c r="O33" s="66"/>
      <c r="P33" s="66"/>
    </row>
    <row r="34" spans="1:16" ht="49.5" x14ac:dyDescent="0.25">
      <c r="A34" s="32" t="s">
        <v>26</v>
      </c>
      <c r="B34" s="115"/>
      <c r="C34" s="116"/>
      <c r="D34" s="116"/>
      <c r="E34" s="116"/>
      <c r="F34" s="116"/>
      <c r="G34" s="116"/>
      <c r="H34" s="65"/>
      <c r="I34" s="65"/>
      <c r="J34" s="65"/>
      <c r="K34" s="65"/>
      <c r="L34" s="65"/>
      <c r="M34" s="65"/>
      <c r="N34" s="65"/>
      <c r="O34" s="66"/>
      <c r="P34" s="66"/>
    </row>
    <row r="35" spans="1:16" ht="16.5" x14ac:dyDescent="0.25">
      <c r="A35" s="32" t="s">
        <v>27</v>
      </c>
      <c r="B35" s="117" t="s">
        <v>52</v>
      </c>
      <c r="C35" s="116"/>
      <c r="D35" s="116"/>
      <c r="E35" s="117"/>
      <c r="F35" s="116"/>
      <c r="G35" s="116"/>
      <c r="H35" s="65"/>
      <c r="I35" s="65"/>
      <c r="J35" s="65"/>
      <c r="K35" s="65"/>
      <c r="L35" s="65"/>
      <c r="M35" s="65"/>
      <c r="N35" s="65"/>
      <c r="O35" s="66"/>
      <c r="P35" s="66"/>
    </row>
    <row r="36" spans="1:16" ht="33" x14ac:dyDescent="0.25">
      <c r="A36" s="32" t="s">
        <v>28</v>
      </c>
      <c r="B36" s="32" t="s">
        <v>29</v>
      </c>
      <c r="C36" s="120" t="s">
        <v>30</v>
      </c>
      <c r="D36" s="116"/>
      <c r="E36" s="33" t="s">
        <v>31</v>
      </c>
      <c r="F36" s="33" t="s">
        <v>32</v>
      </c>
      <c r="G36" s="33" t="s">
        <v>33</v>
      </c>
      <c r="H36" s="67"/>
      <c r="I36" s="67"/>
      <c r="J36" s="67"/>
      <c r="K36" s="67"/>
      <c r="L36" s="67"/>
      <c r="M36" s="67"/>
      <c r="N36" s="67"/>
      <c r="O36" s="66"/>
      <c r="P36" s="66"/>
    </row>
    <row r="37" spans="1:16" ht="33" x14ac:dyDescent="0.25">
      <c r="A37" s="32" t="s">
        <v>34</v>
      </c>
      <c r="B37" s="34">
        <f>COUNTIF(I43:I73,"Pass")</f>
        <v>8</v>
      </c>
      <c r="C37" s="121">
        <f>COUNTIF(F42:F56,"Fail")</f>
        <v>0</v>
      </c>
      <c r="D37" s="116"/>
      <c r="E37" s="35">
        <f>COUNTIF($H:$J,"N/A")</f>
        <v>0</v>
      </c>
      <c r="F37" s="35">
        <f>COUNTIF($H:$J,"Not Run")</f>
        <v>0</v>
      </c>
      <c r="G37" s="34">
        <f>SUM(B37:F37)</f>
        <v>8</v>
      </c>
      <c r="H37" s="67"/>
      <c r="I37" s="67"/>
      <c r="J37" s="67"/>
      <c r="K37" s="67"/>
      <c r="L37" s="67"/>
      <c r="M37" s="67"/>
      <c r="N37" s="67"/>
      <c r="O37" s="66"/>
      <c r="P37" s="66"/>
    </row>
    <row r="38" spans="1:16" ht="33" x14ac:dyDescent="0.25">
      <c r="A38" s="32" t="s">
        <v>35</v>
      </c>
      <c r="B38" s="34">
        <f>COUNTIF($H:$J,"Pass")</f>
        <v>8</v>
      </c>
      <c r="C38" s="121">
        <f>COUNTIF(I42:I56,"Fail")</f>
        <v>0</v>
      </c>
      <c r="D38" s="116"/>
      <c r="E38" s="34">
        <f>COUNTIF($H:$J,"N/A")</f>
        <v>0</v>
      </c>
      <c r="F38" s="35">
        <f>COUNTIF($K:$M,"Not Run")</f>
        <v>0</v>
      </c>
      <c r="G38" s="34">
        <f>SUM(B38:F38)</f>
        <v>8</v>
      </c>
      <c r="H38" s="67"/>
      <c r="I38" s="67"/>
      <c r="J38" s="67"/>
      <c r="K38" s="67"/>
      <c r="L38" s="67"/>
      <c r="M38" s="67"/>
      <c r="N38" s="67"/>
      <c r="O38" s="66"/>
      <c r="P38" s="66"/>
    </row>
    <row r="40" spans="1:16" ht="19.5" x14ac:dyDescent="0.3">
      <c r="A40" s="122" t="s">
        <v>50</v>
      </c>
      <c r="B40" s="122"/>
      <c r="C40" s="122"/>
      <c r="D40" s="122"/>
      <c r="E40" s="122"/>
      <c r="F40" s="122"/>
      <c r="G40" s="122"/>
      <c r="H40" s="122"/>
      <c r="I40" s="122"/>
      <c r="J40" s="122"/>
      <c r="K40" s="122"/>
    </row>
    <row r="41" spans="1:16" ht="17.25" x14ac:dyDescent="0.3">
      <c r="A41" s="118" t="s">
        <v>36</v>
      </c>
      <c r="B41" s="123" t="s">
        <v>37</v>
      </c>
      <c r="C41" s="125" t="s">
        <v>38</v>
      </c>
      <c r="D41" s="125" t="s">
        <v>39</v>
      </c>
      <c r="E41" s="127" t="s">
        <v>40</v>
      </c>
      <c r="F41" s="118" t="s">
        <v>41</v>
      </c>
      <c r="G41" s="119"/>
      <c r="H41" s="119"/>
      <c r="I41" s="119"/>
      <c r="J41" s="119"/>
      <c r="K41" s="119"/>
    </row>
    <row r="42" spans="1:16" ht="17.25" x14ac:dyDescent="0.3">
      <c r="A42" s="119"/>
      <c r="B42" s="124"/>
      <c r="C42" s="126"/>
      <c r="D42" s="126"/>
      <c r="E42" s="128"/>
      <c r="F42" s="118" t="s">
        <v>42</v>
      </c>
      <c r="G42" s="119"/>
      <c r="H42" s="119"/>
      <c r="I42" s="118" t="s">
        <v>43</v>
      </c>
      <c r="J42" s="119"/>
      <c r="K42" s="119"/>
    </row>
    <row r="43" spans="1:16" ht="33" x14ac:dyDescent="0.25">
      <c r="A43" s="119"/>
      <c r="B43" s="124"/>
      <c r="C43" s="126"/>
      <c r="D43" s="126"/>
      <c r="E43" s="128"/>
      <c r="F43" s="38" t="s">
        <v>44</v>
      </c>
      <c r="G43" s="38" t="s">
        <v>45</v>
      </c>
      <c r="H43" s="37" t="s">
        <v>46</v>
      </c>
      <c r="I43" s="38" t="s">
        <v>44</v>
      </c>
      <c r="J43" s="38" t="s">
        <v>45</v>
      </c>
      <c r="K43" s="37" t="s">
        <v>46</v>
      </c>
    </row>
    <row r="44" spans="1:16" ht="49.5" x14ac:dyDescent="0.25">
      <c r="A44" s="28">
        <v>1</v>
      </c>
      <c r="B44" s="51" t="s">
        <v>371</v>
      </c>
      <c r="C44" s="29" t="s">
        <v>48</v>
      </c>
      <c r="D44" s="29" t="s">
        <v>266</v>
      </c>
      <c r="E44" s="29" t="s">
        <v>63</v>
      </c>
      <c r="F44" s="28" t="s">
        <v>29</v>
      </c>
      <c r="G44" s="30">
        <v>45758</v>
      </c>
      <c r="H44" s="28" t="s">
        <v>64</v>
      </c>
      <c r="I44" s="28" t="s">
        <v>29</v>
      </c>
      <c r="J44" s="30">
        <v>45762</v>
      </c>
      <c r="K44" s="28" t="s">
        <v>64</v>
      </c>
    </row>
    <row r="45" spans="1:16" ht="82.5" x14ac:dyDescent="0.25">
      <c r="A45" s="28">
        <v>2</v>
      </c>
      <c r="B45" s="29" t="s">
        <v>237</v>
      </c>
      <c r="C45" s="29" t="s">
        <v>362</v>
      </c>
      <c r="D45" s="29" t="s">
        <v>266</v>
      </c>
      <c r="E45" s="29" t="s">
        <v>66</v>
      </c>
      <c r="F45" s="31" t="s">
        <v>29</v>
      </c>
      <c r="G45" s="30">
        <v>45758</v>
      </c>
      <c r="H45" s="28" t="s">
        <v>64</v>
      </c>
      <c r="I45" s="28" t="s">
        <v>29</v>
      </c>
      <c r="J45" s="30">
        <v>45762</v>
      </c>
      <c r="K45" s="28" t="s">
        <v>64</v>
      </c>
    </row>
    <row r="46" spans="1:16" ht="99" x14ac:dyDescent="0.25">
      <c r="A46" s="28">
        <v>3</v>
      </c>
      <c r="B46" s="29" t="s">
        <v>238</v>
      </c>
      <c r="C46" s="29" t="s">
        <v>363</v>
      </c>
      <c r="D46" s="29" t="s">
        <v>266</v>
      </c>
      <c r="E46" s="29" t="s">
        <v>365</v>
      </c>
      <c r="F46" s="31" t="s">
        <v>29</v>
      </c>
      <c r="G46" s="30">
        <v>45758</v>
      </c>
      <c r="H46" s="28" t="s">
        <v>64</v>
      </c>
      <c r="I46" s="28" t="s">
        <v>29</v>
      </c>
      <c r="J46" s="30">
        <v>45762</v>
      </c>
      <c r="K46" s="28" t="s">
        <v>64</v>
      </c>
    </row>
    <row r="47" spans="1:16" ht="99" x14ac:dyDescent="0.25">
      <c r="A47" s="28">
        <v>4</v>
      </c>
      <c r="B47" s="29" t="s">
        <v>239</v>
      </c>
      <c r="C47" s="29" t="s">
        <v>364</v>
      </c>
      <c r="D47" s="29" t="s">
        <v>266</v>
      </c>
      <c r="E47" s="29" t="s">
        <v>366</v>
      </c>
      <c r="F47" s="31" t="s">
        <v>29</v>
      </c>
      <c r="G47" s="30">
        <v>45758</v>
      </c>
      <c r="H47" s="28" t="s">
        <v>64</v>
      </c>
      <c r="I47" s="28" t="s">
        <v>29</v>
      </c>
      <c r="J47" s="30">
        <v>45762</v>
      </c>
      <c r="K47" s="28" t="s">
        <v>64</v>
      </c>
    </row>
    <row r="48" spans="1:16" ht="99" x14ac:dyDescent="0.25">
      <c r="A48" s="28">
        <v>5</v>
      </c>
      <c r="B48" s="29" t="s">
        <v>240</v>
      </c>
      <c r="C48" s="29" t="s">
        <v>367</v>
      </c>
      <c r="D48" s="29" t="s">
        <v>266</v>
      </c>
      <c r="E48" s="29" t="s">
        <v>368</v>
      </c>
      <c r="F48" s="31" t="s">
        <v>29</v>
      </c>
      <c r="G48" s="30">
        <v>45758</v>
      </c>
      <c r="H48" s="28" t="s">
        <v>64</v>
      </c>
      <c r="I48" s="28" t="s">
        <v>29</v>
      </c>
      <c r="J48" s="30">
        <v>45762</v>
      </c>
      <c r="K48" s="28" t="s">
        <v>64</v>
      </c>
    </row>
    <row r="49" spans="1:11" ht="115.5" x14ac:dyDescent="0.25">
      <c r="A49" s="28">
        <v>6</v>
      </c>
      <c r="B49" s="29" t="s">
        <v>241</v>
      </c>
      <c r="C49" s="29" t="s">
        <v>369</v>
      </c>
      <c r="D49" s="29" t="s">
        <v>266</v>
      </c>
      <c r="E49" s="29" t="s">
        <v>370</v>
      </c>
      <c r="F49" s="31" t="s">
        <v>29</v>
      </c>
      <c r="G49" s="30">
        <v>45758</v>
      </c>
      <c r="H49" s="28" t="s">
        <v>64</v>
      </c>
      <c r="I49" s="31" t="s">
        <v>29</v>
      </c>
      <c r="J49" s="30">
        <v>45762</v>
      </c>
      <c r="K49" s="28" t="s">
        <v>64</v>
      </c>
    </row>
    <row r="50" spans="1:11" ht="82.5" x14ac:dyDescent="0.25">
      <c r="A50" s="28">
        <v>7</v>
      </c>
      <c r="B50" s="52" t="s">
        <v>70</v>
      </c>
      <c r="C50" s="29" t="s">
        <v>331</v>
      </c>
      <c r="D50" s="29" t="s">
        <v>266</v>
      </c>
      <c r="E50" s="53" t="s">
        <v>332</v>
      </c>
      <c r="F50" s="31" t="s">
        <v>29</v>
      </c>
      <c r="G50" s="30">
        <v>45758</v>
      </c>
      <c r="H50" s="28" t="s">
        <v>64</v>
      </c>
      <c r="I50" s="31" t="s">
        <v>29</v>
      </c>
      <c r="J50" s="30">
        <v>45762</v>
      </c>
      <c r="K50" s="28" t="s">
        <v>64</v>
      </c>
    </row>
    <row r="51" spans="1:11" ht="82.5" x14ac:dyDescent="0.25">
      <c r="A51" s="28">
        <v>8</v>
      </c>
      <c r="B51" s="52" t="s">
        <v>47</v>
      </c>
      <c r="C51" s="29" t="s">
        <v>331</v>
      </c>
      <c r="D51" s="29" t="s">
        <v>266</v>
      </c>
      <c r="E51" s="53" t="s">
        <v>333</v>
      </c>
      <c r="F51" s="31" t="s">
        <v>29</v>
      </c>
      <c r="G51" s="30">
        <v>45758</v>
      </c>
      <c r="H51" s="28" t="s">
        <v>64</v>
      </c>
      <c r="I51" s="31" t="s">
        <v>29</v>
      </c>
      <c r="J51" s="30">
        <v>45762</v>
      </c>
      <c r="K51" s="28" t="s">
        <v>64</v>
      </c>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Trang tính</vt:lpstr>
      </vt:variant>
      <vt:variant>
        <vt:i4>12</vt:i4>
      </vt:variant>
    </vt:vector>
  </HeadingPairs>
  <TitlesOfParts>
    <vt:vector size="12" baseType="lpstr">
      <vt:lpstr>Sprint 1</vt:lpstr>
      <vt:lpstr>Trang chủ</vt:lpstr>
      <vt:lpstr>Gọi món - Quản lý giỏ hàng</vt:lpstr>
      <vt:lpstr>Gợi ý món và Chatbox</vt:lpstr>
      <vt:lpstr>Đặt hàng và thanh toán</vt:lpstr>
      <vt:lpstr>Đánh giá dịch vụ</vt:lpstr>
      <vt:lpstr>Đăng nhập</vt:lpstr>
      <vt:lpstr>Danh sách bàn</vt:lpstr>
      <vt:lpstr>Thông tin đơn hàng</vt:lpstr>
      <vt:lpstr>Lịch sử đơn hàng</vt:lpstr>
      <vt:lpstr>Hóa đơn</vt:lpstr>
      <vt:lpstr>Quản lý thông tin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Hữu Dương Văn</cp:lastModifiedBy>
  <dcterms:created xsi:type="dcterms:W3CDTF">2024-12-20T06:28:00Z</dcterms:created>
  <dcterms:modified xsi:type="dcterms:W3CDTF">2025-05-19T13:34:07Z</dcterms:modified>
</cp:coreProperties>
</file>